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GSLSNAS2\MWC-Share\Finance\PM Reviews\2025\"/>
    </mc:Choice>
  </mc:AlternateContent>
  <xr:revisionPtr revIDLastSave="0" documentId="13_ncr:1_{DAB919A9-FD16-4AC3-894B-1F182B9DCADB}" xr6:coauthVersionLast="47" xr6:coauthVersionMax="47" xr10:uidLastSave="{00000000-0000-0000-0000-000000000000}"/>
  <bookViews>
    <workbookView xWindow="2790" yWindow="1065" windowWidth="21375" windowHeight="14250" xr2:uid="{C6139628-D15B-4A38-B62E-D5E049ACB002}"/>
  </bookViews>
  <sheets>
    <sheet name="Summary" sheetId="1" r:id="rId1"/>
    <sheet name="Interments" sheetId="2" r:id="rId2"/>
    <sheet name="Grave Sales" sheetId="3" r:id="rId3"/>
  </sheets>
  <definedNames>
    <definedName name="_xlnm.Print_Area" localSheetId="2">'Grave Sales'!$A$1:$L$176</definedName>
    <definedName name="_xlnm.Print_Area" localSheetId="1">Interments!$A$1:$N$137</definedName>
    <definedName name="_xlnm.Print_Area" localSheetId="0">Summary!$A$1:$L$28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3" l="1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128" i="3"/>
  <c r="I127" i="3"/>
  <c r="K127" i="3" s="1"/>
  <c r="L127" i="3" s="1"/>
  <c r="I126" i="3"/>
  <c r="I125" i="3"/>
  <c r="K125" i="3" s="1"/>
  <c r="L125" i="3" s="1"/>
  <c r="I124" i="3"/>
  <c r="I123" i="3"/>
  <c r="I122" i="3"/>
  <c r="K122" i="3" s="1"/>
  <c r="L122" i="3" s="1"/>
  <c r="I121" i="3"/>
  <c r="K121" i="3" s="1"/>
  <c r="L121" i="3" s="1"/>
  <c r="I120" i="3"/>
  <c r="K120" i="3" s="1"/>
  <c r="L120" i="3" s="1"/>
  <c r="I119" i="3"/>
  <c r="K119" i="3" s="1"/>
  <c r="L119" i="3" s="1"/>
  <c r="I118" i="3"/>
  <c r="I117" i="3"/>
  <c r="K117" i="3" s="1"/>
  <c r="L117" i="3" s="1"/>
  <c r="I116" i="3"/>
  <c r="K116" i="3" s="1"/>
  <c r="L116" i="3" s="1"/>
  <c r="I115" i="3"/>
  <c r="K115" i="3" s="1"/>
  <c r="L115" i="3" s="1"/>
  <c r="I114" i="3"/>
  <c r="K114" i="3" s="1"/>
  <c r="L114" i="3" s="1"/>
  <c r="I113" i="3"/>
  <c r="I112" i="3"/>
  <c r="I111" i="3"/>
  <c r="K111" i="3" s="1"/>
  <c r="L111" i="3" s="1"/>
  <c r="I110" i="3"/>
  <c r="I84" i="3"/>
  <c r="I83" i="3"/>
  <c r="I82" i="3"/>
  <c r="K82" i="3" s="1"/>
  <c r="L82" i="3" s="1"/>
  <c r="I81" i="3"/>
  <c r="K81" i="3" s="1"/>
  <c r="L81" i="3" s="1"/>
  <c r="I80" i="3"/>
  <c r="I79" i="3"/>
  <c r="I78" i="3"/>
  <c r="I77" i="3"/>
  <c r="K77" i="3" s="1"/>
  <c r="L77" i="3" s="1"/>
  <c r="I76" i="3"/>
  <c r="K76" i="3" s="1"/>
  <c r="L76" i="3" s="1"/>
  <c r="I75" i="3"/>
  <c r="I74" i="3"/>
  <c r="I73" i="3"/>
  <c r="K73" i="3" s="1"/>
  <c r="L73" i="3" s="1"/>
  <c r="I72" i="3"/>
  <c r="I71" i="3"/>
  <c r="I70" i="3"/>
  <c r="I69" i="3"/>
  <c r="K69" i="3" s="1"/>
  <c r="L69" i="3" s="1"/>
  <c r="I68" i="3"/>
  <c r="K68" i="3" s="1"/>
  <c r="L68" i="3" s="1"/>
  <c r="I67" i="3"/>
  <c r="I66" i="3"/>
  <c r="K66" i="3" s="1"/>
  <c r="L66" i="3" s="1"/>
  <c r="I65" i="3"/>
  <c r="K65" i="3" s="1"/>
  <c r="L65" i="3" s="1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L57" i="2"/>
  <c r="L56" i="2"/>
  <c r="L37" i="2"/>
  <c r="L36" i="2"/>
  <c r="K2" i="3"/>
  <c r="K164" i="3" s="1"/>
  <c r="L164" i="3" s="1"/>
  <c r="K3" i="3"/>
  <c r="L3" i="3" s="1"/>
  <c r="K4" i="3"/>
  <c r="L4" i="3" s="1"/>
  <c r="K5" i="3"/>
  <c r="L5" i="3" s="1"/>
  <c r="K6" i="3"/>
  <c r="L6" i="3" s="1"/>
  <c r="K7" i="3"/>
  <c r="L7" i="3" s="1"/>
  <c r="K8" i="3"/>
  <c r="L8" i="3" s="1"/>
  <c r="K27" i="3"/>
  <c r="L27" i="3" s="1"/>
  <c r="K32" i="3"/>
  <c r="K165" i="3" s="1"/>
  <c r="L165" i="3" s="1"/>
  <c r="K57" i="3"/>
  <c r="L57" i="3" s="1"/>
  <c r="K61" i="3"/>
  <c r="L61" i="3"/>
  <c r="K64" i="3"/>
  <c r="K166" i="3" s="1"/>
  <c r="L166" i="3" s="1"/>
  <c r="K67" i="3"/>
  <c r="L67" i="3"/>
  <c r="K70" i="3"/>
  <c r="L70" i="3" s="1"/>
  <c r="K71" i="3"/>
  <c r="L71" i="3"/>
  <c r="K72" i="3"/>
  <c r="L72" i="3" s="1"/>
  <c r="K74" i="3"/>
  <c r="L74" i="3" s="1"/>
  <c r="K75" i="3"/>
  <c r="L75" i="3" s="1"/>
  <c r="K78" i="3"/>
  <c r="L78" i="3" s="1"/>
  <c r="K79" i="3"/>
  <c r="L79" i="3" s="1"/>
  <c r="K80" i="3"/>
  <c r="L80" i="3" s="1"/>
  <c r="K83" i="3"/>
  <c r="L83" i="3"/>
  <c r="K84" i="3"/>
  <c r="L84" i="3" s="1"/>
  <c r="K85" i="3"/>
  <c r="L85" i="3" s="1"/>
  <c r="K86" i="3"/>
  <c r="L86" i="3" s="1"/>
  <c r="K109" i="3"/>
  <c r="K167" i="3" s="1"/>
  <c r="L167" i="3" s="1"/>
  <c r="K110" i="3"/>
  <c r="L110" i="3" s="1"/>
  <c r="K112" i="3"/>
  <c r="L112" i="3" s="1"/>
  <c r="K113" i="3"/>
  <c r="L113" i="3" s="1"/>
  <c r="K118" i="3"/>
  <c r="L118" i="3"/>
  <c r="K123" i="3"/>
  <c r="L123" i="3" s="1"/>
  <c r="K124" i="3"/>
  <c r="L124" i="3" s="1"/>
  <c r="K126" i="3"/>
  <c r="L126" i="3" s="1"/>
  <c r="K128" i="3"/>
  <c r="L128" i="3"/>
  <c r="K129" i="3"/>
  <c r="L129" i="3"/>
  <c r="K130" i="3"/>
  <c r="L130" i="3"/>
  <c r="K131" i="3"/>
  <c r="L131" i="3" s="1"/>
  <c r="L168" i="3"/>
  <c r="L77" i="2"/>
  <c r="L11" i="2"/>
  <c r="L12" i="2"/>
  <c r="L13" i="2"/>
  <c r="L14" i="2"/>
  <c r="L15" i="2"/>
  <c r="L16" i="2"/>
  <c r="H172" i="3" l="1"/>
  <c r="K160" i="3"/>
  <c r="K169" i="3"/>
  <c r="H173" i="3" s="1"/>
  <c r="H174" i="3" s="1"/>
  <c r="L169" i="3"/>
  <c r="L63" i="2"/>
  <c r="L62" i="2"/>
  <c r="L61" i="2"/>
  <c r="L41" i="2"/>
  <c r="L33" i="2"/>
  <c r="L32" i="2"/>
  <c r="L31" i="2"/>
  <c r="L30" i="2"/>
  <c r="L29" i="2"/>
  <c r="L28" i="2"/>
  <c r="L84" i="2"/>
  <c r="L83" i="2"/>
  <c r="L82" i="2"/>
  <c r="L81" i="2"/>
  <c r="L80" i="2"/>
  <c r="L79" i="2"/>
  <c r="L78" i="2"/>
  <c r="L97" i="2"/>
  <c r="L96" i="2"/>
  <c r="L95" i="2"/>
  <c r="L94" i="2"/>
  <c r="L93" i="2"/>
  <c r="L92" i="2"/>
  <c r="L91" i="2"/>
  <c r="L90" i="2"/>
  <c r="L89" i="2"/>
  <c r="L88" i="2"/>
  <c r="L87" i="2"/>
  <c r="L67" i="2"/>
  <c r="L66" i="2"/>
  <c r="L65" i="2"/>
  <c r="L64" i="2"/>
  <c r="L60" i="2"/>
  <c r="L59" i="2"/>
  <c r="L58" i="2"/>
  <c r="L55" i="2"/>
  <c r="L53" i="2"/>
  <c r="L52" i="2"/>
  <c r="L51" i="2"/>
  <c r="L50" i="2"/>
  <c r="L49" i="2"/>
  <c r="L48" i="2"/>
  <c r="L47" i="2"/>
  <c r="L46" i="2"/>
  <c r="L45" i="2"/>
  <c r="L44" i="2"/>
  <c r="L43" i="2"/>
  <c r="L42" i="2"/>
  <c r="L40" i="2"/>
  <c r="L39" i="2"/>
  <c r="L38" i="2"/>
  <c r="L34" i="2"/>
  <c r="L27" i="2"/>
  <c r="L26" i="2"/>
  <c r="L25" i="2"/>
  <c r="L24" i="2"/>
  <c r="L23" i="2"/>
  <c r="L22" i="2"/>
  <c r="L21" i="2"/>
  <c r="L20" i="2"/>
  <c r="L19" i="2"/>
  <c r="L18" i="2"/>
  <c r="L17" i="2"/>
  <c r="L9" i="2"/>
  <c r="L8" i="2"/>
  <c r="L7" i="2"/>
  <c r="L6" i="2"/>
  <c r="L5" i="2"/>
  <c r="L4" i="2"/>
  <c r="L3" i="2"/>
  <c r="L120" i="2"/>
  <c r="L119" i="2"/>
  <c r="L118" i="2"/>
  <c r="L117" i="2"/>
  <c r="L116" i="2"/>
  <c r="L115" i="2"/>
  <c r="L114" i="2"/>
  <c r="L113" i="2"/>
  <c r="L112" i="2"/>
  <c r="L111" i="2"/>
  <c r="L110" i="2"/>
  <c r="L108" i="2"/>
  <c r="L107" i="2"/>
  <c r="L106" i="2"/>
  <c r="L105" i="2"/>
  <c r="L104" i="2"/>
  <c r="L103" i="2"/>
  <c r="L102" i="2"/>
  <c r="L101" i="2"/>
  <c r="L100" i="2"/>
  <c r="L98" i="2"/>
  <c r="L85" i="2"/>
  <c r="L76" i="2"/>
  <c r="L75" i="2"/>
  <c r="K109" i="2"/>
  <c r="K99" i="2"/>
  <c r="K86" i="2"/>
  <c r="K74" i="2"/>
  <c r="K54" i="2"/>
  <c r="K35" i="2"/>
  <c r="K10" i="2"/>
  <c r="K2" i="2"/>
  <c r="C18" i="1"/>
  <c r="C8" i="1"/>
  <c r="D8" i="1"/>
  <c r="N135" i="2"/>
  <c r="E8" i="1" s="1"/>
  <c r="K121" i="2" l="1"/>
  <c r="K127" i="2" s="1"/>
  <c r="M99" i="2"/>
  <c r="M133" i="2" s="1"/>
  <c r="D6" i="1" s="1"/>
  <c r="M10" i="2"/>
  <c r="L132" i="2" s="1"/>
  <c r="C5" i="1" s="1"/>
  <c r="K68" i="2"/>
  <c r="K126" i="2" s="1"/>
  <c r="M86" i="2"/>
  <c r="M132" i="2" s="1"/>
  <c r="D5" i="1" s="1"/>
  <c r="M35" i="2"/>
  <c r="L133" i="2" s="1"/>
  <c r="M54" i="2"/>
  <c r="L134" i="2" s="1"/>
  <c r="M74" i="2"/>
  <c r="M131" i="2" s="1"/>
  <c r="D4" i="1" s="1"/>
  <c r="M109" i="2"/>
  <c r="M134" i="2" s="1"/>
  <c r="D7" i="1" s="1"/>
  <c r="M2" i="2"/>
  <c r="L131" i="2" s="1"/>
  <c r="C4" i="1" s="1"/>
  <c r="D17" i="1"/>
  <c r="D16" i="1"/>
  <c r="N134" i="2" l="1"/>
  <c r="E7" i="1" s="1"/>
  <c r="C7" i="1"/>
  <c r="N131" i="2"/>
  <c r="E4" i="1" s="1"/>
  <c r="C16" i="1"/>
  <c r="C17" i="1"/>
  <c r="C14" i="1"/>
  <c r="N133" i="2"/>
  <c r="E6" i="1" s="1"/>
  <c r="M136" i="2"/>
  <c r="D9" i="1" s="1"/>
  <c r="N132" i="2"/>
  <c r="E5" i="1" s="1"/>
  <c r="M68" i="2"/>
  <c r="M126" i="2" s="1"/>
  <c r="L136" i="2"/>
  <c r="C6" i="1"/>
  <c r="M121" i="2"/>
  <c r="M127" i="2" s="1"/>
  <c r="K128" i="2"/>
  <c r="F9" i="1" l="1"/>
  <c r="C9" i="1"/>
  <c r="L138" i="2"/>
  <c r="D14" i="1"/>
  <c r="C15" i="1"/>
  <c r="C19" i="1"/>
  <c r="N136" i="2"/>
  <c r="E9" i="1" s="1"/>
  <c r="M128" i="2"/>
  <c r="D15" i="1"/>
  <c r="E19" i="1" l="1"/>
  <c r="D19" i="1"/>
</calcChain>
</file>

<file path=xl/sharedStrings.xml><?xml version="1.0" encoding="utf-8"?>
<sst xmlns="http://schemas.openxmlformats.org/spreadsheetml/2006/main" count="591" uniqueCount="134">
  <si>
    <t>PM Interments</t>
  </si>
  <si>
    <t>1Q</t>
  </si>
  <si>
    <t>2Q</t>
  </si>
  <si>
    <t>3Q</t>
  </si>
  <si>
    <t>4Q</t>
  </si>
  <si>
    <t>4Q Adjusted</t>
  </si>
  <si>
    <t>Date Pd</t>
  </si>
  <si>
    <t>PM Grave Sales</t>
  </si>
  <si>
    <t>PM Paid</t>
  </si>
  <si>
    <t>Name</t>
  </si>
  <si>
    <t>Num</t>
  </si>
  <si>
    <t>Date</t>
  </si>
  <si>
    <t>Amount</t>
  </si>
  <si>
    <t>Count</t>
  </si>
  <si>
    <t>Sum</t>
  </si>
  <si>
    <t>Quarter</t>
  </si>
  <si>
    <t>CRE</t>
  </si>
  <si>
    <t>FULL</t>
  </si>
  <si>
    <t>FULL INTERMENTS</t>
  </si>
  <si>
    <t>Summary</t>
  </si>
  <si>
    <t>Interment Total:</t>
  </si>
  <si>
    <t>Total:</t>
  </si>
  <si>
    <t>4Q CREMATIONS</t>
  </si>
  <si>
    <t>3Q CREMATIONS</t>
  </si>
  <si>
    <t>2Q CREMATIONS</t>
  </si>
  <si>
    <t>1Q CREMATIONS</t>
  </si>
  <si>
    <t>CREMATIONS - TOTAL</t>
  </si>
  <si>
    <t>FYTD</t>
  </si>
  <si>
    <t>3Q GRAVE SALES</t>
  </si>
  <si>
    <t>2Q GRAVE SALES</t>
  </si>
  <si>
    <t>1Q GRAVE SALES</t>
  </si>
  <si>
    <t>4Q GRAVE SALES</t>
  </si>
  <si>
    <t>GRAVE SALES  - TOTAL</t>
  </si>
  <si>
    <t>PM Due</t>
  </si>
  <si>
    <t>Grave Sale $</t>
  </si>
  <si>
    <t>4Q Adj</t>
  </si>
  <si>
    <t>PM Required: 10% of Grave Sales</t>
  </si>
  <si>
    <t>PM Amount transferred to Vanguard PM #9542</t>
  </si>
  <si>
    <t>Full and Partial payments are included</t>
  </si>
  <si>
    <t>Totals:</t>
  </si>
  <si>
    <t># Int</t>
  </si>
  <si>
    <t># CRE</t>
  </si>
  <si>
    <t># INT</t>
  </si>
  <si>
    <t>NYS Requires $35 per interment for PM</t>
  </si>
  <si>
    <t xml:space="preserve">Totals: </t>
  </si>
  <si>
    <t>4Q Interments</t>
  </si>
  <si>
    <t>3Q Interments</t>
  </si>
  <si>
    <t>2Q Interments</t>
  </si>
  <si>
    <t>1Q Interments</t>
  </si>
  <si>
    <t>QB: Interment Report (PM Req)</t>
  </si>
  <si>
    <t>PM Amounts transferred to Vanguard PM #9542</t>
  </si>
  <si>
    <t>(PM3)</t>
  </si>
  <si>
    <t>New Format on data tabs. Using QB Online reports</t>
  </si>
  <si>
    <t>Memo/Description</t>
  </si>
  <si>
    <t>Class</t>
  </si>
  <si>
    <t>Qty</t>
  </si>
  <si>
    <t>Total</t>
  </si>
  <si>
    <t>Grave Sale</t>
  </si>
  <si>
    <t>QBO:</t>
  </si>
  <si>
    <t>Full Interment</t>
  </si>
  <si>
    <t>Cremation</t>
  </si>
  <si>
    <t>Pledge</t>
  </si>
  <si>
    <t>Sales of Product Income</t>
  </si>
  <si>
    <t>Type</t>
  </si>
  <si>
    <t>then:</t>
  </si>
  <si>
    <t>Use QBO:  Grave Sales Income Report</t>
  </si>
  <si>
    <t>Dan O'Brien</t>
  </si>
  <si>
    <t>Section:  K  Lot: 10  Graves: 8 - 13</t>
  </si>
  <si>
    <t>Use QBO: Interments Report 1</t>
  </si>
  <si>
    <t>This Report includes payment plan deposits</t>
  </si>
  <si>
    <t>Section: K  Lot: 10  Graves: 4,5,6</t>
  </si>
  <si>
    <t>Section:  F     Lot: 100    Grave: 7</t>
  </si>
  <si>
    <t>Jan 01 - Mar 31</t>
  </si>
  <si>
    <t>April 01 - June 30</t>
  </si>
  <si>
    <t>July 01 - Sept 30</t>
  </si>
  <si>
    <t>Oct 01 - Dec 31</t>
  </si>
  <si>
    <t>then export to Excel</t>
  </si>
  <si>
    <t>Zero out Qty if prepaid and no interment this quarter.</t>
  </si>
  <si>
    <t>The prepaid amount will post when it was paid, not interment date.</t>
  </si>
  <si>
    <t>Notes:</t>
  </si>
  <si>
    <t xml:space="preserve">The prepaid amount may have been months ago and we do </t>
  </si>
  <si>
    <t>not want to double count or double PM required.</t>
  </si>
  <si>
    <t>Bryant, Betty</t>
  </si>
  <si>
    <t>Convert Qty and Amount values from 'Text' to 'Num', if needed</t>
  </si>
  <si>
    <t>Klaver, Tammy and Robert</t>
  </si>
  <si>
    <t>Section: D  Lot:  419 Grave: 2</t>
  </si>
  <si>
    <t>Newton, Kenneth</t>
  </si>
  <si>
    <t>Tuesday, Dec 31, 2024 08:47:47 AM GMT-8 - Cash Basis</t>
  </si>
  <si>
    <t>Pmt Plan</t>
  </si>
  <si>
    <t>Payment Plans:</t>
  </si>
  <si>
    <t>Full Payment:</t>
  </si>
  <si>
    <t>Grave Sale Income:</t>
  </si>
  <si>
    <t>Payment Plan amounts are needed for the NYS Annual Cemetery Report</t>
  </si>
  <si>
    <t>Total Sale amounts are needed for the required PM deposits</t>
  </si>
  <si>
    <t>PM Review Summary: FY 2025</t>
  </si>
  <si>
    <t>03/14/2025</t>
  </si>
  <si>
    <t>Cremation Opening, Shirley Miller, B296 #4</t>
  </si>
  <si>
    <t>Enos, Marilyn (prepaid)</t>
  </si>
  <si>
    <t>01/09/2025</t>
  </si>
  <si>
    <t>Seabrook, Joseph</t>
  </si>
  <si>
    <t>GO: J16 #13, Joseph Seabrook</t>
  </si>
  <si>
    <t>02/06/2025</t>
  </si>
  <si>
    <t>Dries, Milton</t>
  </si>
  <si>
    <t>Grave Opening: F196 #5, Milton Dries</t>
  </si>
  <si>
    <t>02/10/2025</t>
  </si>
  <si>
    <t>Bassett, Glenn</t>
  </si>
  <si>
    <t>GO: Glenn Bassett F186 #7</t>
  </si>
  <si>
    <t>02/24/2025</t>
  </si>
  <si>
    <t>GO: Kenneth Newton Sr., C359 #6</t>
  </si>
  <si>
    <t>03/11/2025</t>
  </si>
  <si>
    <t>Montanaro, Raymond</t>
  </si>
  <si>
    <t>GO (Full), Montanaro, Raymond F130 #4</t>
  </si>
  <si>
    <t>Phillips, Danny</t>
  </si>
  <si>
    <t>GO (Full), Danny Phillips, K23 #5</t>
  </si>
  <si>
    <t>01/02/2025</t>
  </si>
  <si>
    <t>Section:  J  Lot:  16   Grave: 13</t>
  </si>
  <si>
    <t>Section:  J  Lot:  16   Grave: 14</t>
  </si>
  <si>
    <t>Section:  J  Lot:  16   Grave: 15</t>
  </si>
  <si>
    <t>01/11/2025</t>
  </si>
  <si>
    <t>01/17/2025</t>
  </si>
  <si>
    <t>Rickner, Scott</t>
  </si>
  <si>
    <t>Section: J  Lot: 16  Grave: 5</t>
  </si>
  <si>
    <t>Section: J  Lot: 16  Grave: 6</t>
  </si>
  <si>
    <t>01/27/2025</t>
  </si>
  <si>
    <t>02/14/2025</t>
  </si>
  <si>
    <t>02/18/2025</t>
  </si>
  <si>
    <t>03/07/2025</t>
  </si>
  <si>
    <t>Czebatol, Ann</t>
  </si>
  <si>
    <t>Section: H  Lot: 14 Grave: 5</t>
  </si>
  <si>
    <t>03/08/2025</t>
  </si>
  <si>
    <t>Spong, Tom &amp; Wendy</t>
  </si>
  <si>
    <t>Section:  K  Lot: 22 Grave: 9</t>
  </si>
  <si>
    <t>03/10/2025</t>
  </si>
  <si>
    <t>03/17/2025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</si>
</sst>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yy"/>
    <numFmt numFmtId="165" formatCode="&quot;$&quot;#,##0"/>
    <numFmt numFmtId="166" formatCode="_(&quot;$&quot;* #,##0_);_(&quot;$&quot;* \(#,##0\);_(&quot;$&quot;* &quot;-&quot;??_);_(@_)"/>
    <numFmt numFmtId="167" formatCode="#,##0.00\ _€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i/>
      <sz val="11"/>
      <color theme="1"/>
      <name val="Calibri"/>
      <family val="2"/>
      <scheme val="minor"/>
    </font>
    <font>
      <sz val="8"/>
      <color indexed="8"/>
      <name val="Arial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9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/>
    <xf numFmtId="14" fontId="0" fillId="2" borderId="0" xfId="0" applyNumberFormat="1" applyFill="1"/>
    <xf numFmtId="0" fontId="0" fillId="3" borderId="0" xfId="0" applyFill="1"/>
    <xf numFmtId="0" fontId="0" fillId="4" borderId="0" xfId="0" applyFill="1"/>
    <xf numFmtId="14" fontId="0" fillId="4" borderId="0" xfId="0" applyNumberFormat="1" applyFill="1"/>
    <xf numFmtId="0" fontId="0" fillId="5" borderId="0" xfId="0" applyFill="1"/>
    <xf numFmtId="14" fontId="0" fillId="5" borderId="0" xfId="0" applyNumberFormat="1" applyFill="1"/>
    <xf numFmtId="49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7" borderId="0" xfId="0" applyFill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0" fillId="8" borderId="0" xfId="0" applyFill="1"/>
    <xf numFmtId="49" fontId="2" fillId="8" borderId="0" xfId="0" applyNumberFormat="1" applyFont="1" applyFill="1" applyAlignment="1">
      <alignment horizontal="center"/>
    </xf>
    <xf numFmtId="14" fontId="2" fillId="8" borderId="0" xfId="0" applyNumberFormat="1" applyFont="1" applyFill="1" applyAlignment="1">
      <alignment horizontal="center"/>
    </xf>
    <xf numFmtId="49" fontId="2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4" fontId="0" fillId="8" borderId="0" xfId="0" applyNumberFormat="1" applyFill="1"/>
    <xf numFmtId="0" fontId="0" fillId="7" borderId="0" xfId="0" applyFill="1"/>
    <xf numFmtId="14" fontId="0" fillId="7" borderId="0" xfId="0" applyNumberFormat="1" applyFill="1"/>
    <xf numFmtId="0" fontId="1" fillId="7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3" fillId="5" borderId="0" xfId="0" applyFont="1" applyFill="1"/>
    <xf numFmtId="0" fontId="1" fillId="4" borderId="1" xfId="0" applyFont="1" applyFill="1" applyBorder="1" applyAlignment="1">
      <alignment horizontal="center"/>
    </xf>
    <xf numFmtId="49" fontId="5" fillId="0" borderId="0" xfId="0" applyNumberFormat="1" applyFont="1"/>
    <xf numFmtId="164" fontId="5" fillId="0" borderId="0" xfId="0" applyNumberFormat="1" applyFont="1"/>
    <xf numFmtId="6" fontId="0" fillId="0" borderId="1" xfId="0" applyNumberFormat="1" applyBorder="1"/>
    <xf numFmtId="0" fontId="3" fillId="9" borderId="1" xfId="0" applyFont="1" applyFill="1" applyBorder="1" applyAlignment="1">
      <alignment horizontal="center"/>
    </xf>
    <xf numFmtId="6" fontId="3" fillId="9" borderId="1" xfId="0" applyNumberFormat="1" applyFont="1" applyFill="1" applyBorder="1"/>
    <xf numFmtId="0" fontId="1" fillId="9" borderId="1" xfId="0" applyFont="1" applyFill="1" applyBorder="1" applyAlignment="1">
      <alignment horizontal="center"/>
    </xf>
    <xf numFmtId="6" fontId="1" fillId="9" borderId="1" xfId="0" applyNumberFormat="1" applyFont="1" applyFill="1" applyBorder="1" applyAlignment="1">
      <alignment horizontal="center"/>
    </xf>
    <xf numFmtId="6" fontId="1" fillId="9" borderId="1" xfId="0" quotePrefix="1" applyNumberFormat="1" applyFont="1" applyFill="1" applyBorder="1" applyAlignment="1">
      <alignment horizontal="center"/>
    </xf>
    <xf numFmtId="38" fontId="0" fillId="0" borderId="1" xfId="0" applyNumberFormat="1" applyBorder="1" applyAlignment="1">
      <alignment horizontal="center"/>
    </xf>
    <xf numFmtId="38" fontId="3" fillId="9" borderId="1" xfId="0" applyNumberFormat="1" applyFont="1" applyFill="1" applyBorder="1" applyAlignment="1">
      <alignment horizontal="center"/>
    </xf>
    <xf numFmtId="0" fontId="1" fillId="9" borderId="1" xfId="0" quotePrefix="1" applyFont="1" applyFill="1" applyBorder="1" applyAlignment="1">
      <alignment horizontal="center"/>
    </xf>
    <xf numFmtId="0" fontId="0" fillId="0" borderId="0" xfId="0" applyAlignment="1">
      <alignment horizontal="left"/>
    </xf>
    <xf numFmtId="0" fontId="7" fillId="0" borderId="3" xfId="0" applyFont="1" applyBorder="1" applyAlignment="1">
      <alignment horizontal="center" wrapText="1"/>
    </xf>
    <xf numFmtId="166" fontId="2" fillId="8" borderId="0" xfId="1" applyNumberFormat="1" applyFont="1" applyFill="1" applyAlignment="1">
      <alignment horizontal="center"/>
    </xf>
    <xf numFmtId="166" fontId="0" fillId="0" borderId="0" xfId="1" applyNumberFormat="1" applyFont="1" applyAlignment="1">
      <alignment horizontal="center"/>
    </xf>
    <xf numFmtId="166" fontId="0" fillId="2" borderId="0" xfId="1" applyNumberFormat="1" applyFont="1" applyFill="1"/>
    <xf numFmtId="166" fontId="0" fillId="4" borderId="0" xfId="1" applyNumberFormat="1" applyFont="1" applyFill="1"/>
    <xf numFmtId="166" fontId="0" fillId="5" borderId="0" xfId="1" applyNumberFormat="1" applyFont="1" applyFill="1"/>
    <xf numFmtId="166" fontId="1" fillId="9" borderId="1" xfId="1" applyNumberFormat="1" applyFont="1" applyFill="1" applyBorder="1" applyAlignment="1">
      <alignment horizontal="center"/>
    </xf>
    <xf numFmtId="166" fontId="3" fillId="9" borderId="1" xfId="1" applyNumberFormat="1" applyFont="1" applyFill="1" applyBorder="1" applyAlignment="1">
      <alignment horizontal="center"/>
    </xf>
    <xf numFmtId="166" fontId="0" fillId="0" borderId="0" xfId="1" applyNumberFormat="1" applyFont="1"/>
    <xf numFmtId="6" fontId="0" fillId="0" borderId="0" xfId="0" applyNumberFormat="1" applyAlignment="1">
      <alignment horizontal="center"/>
    </xf>
    <xf numFmtId="6" fontId="1" fillId="2" borderId="0" xfId="0" applyNumberFormat="1" applyFont="1" applyFill="1" applyAlignment="1">
      <alignment horizontal="center"/>
    </xf>
    <xf numFmtId="6" fontId="1" fillId="4" borderId="0" xfId="0" applyNumberFormat="1" applyFont="1" applyFill="1" applyAlignment="1">
      <alignment horizontal="center"/>
    </xf>
    <xf numFmtId="6" fontId="3" fillId="5" borderId="0" xfId="0" applyNumberFormat="1" applyFont="1" applyFill="1" applyAlignment="1">
      <alignment horizontal="center"/>
    </xf>
    <xf numFmtId="6" fontId="0" fillId="0" borderId="1" xfId="0" applyNumberFormat="1" applyBorder="1" applyAlignment="1">
      <alignment horizontal="center"/>
    </xf>
    <xf numFmtId="6" fontId="3" fillId="9" borderId="1" xfId="0" applyNumberFormat="1" applyFont="1" applyFill="1" applyBorder="1" applyAlignment="1">
      <alignment horizontal="center"/>
    </xf>
    <xf numFmtId="6" fontId="4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6" fontId="2" fillId="0" borderId="0" xfId="0" applyNumberFormat="1" applyFont="1" applyAlignment="1">
      <alignment horizontal="center"/>
    </xf>
    <xf numFmtId="1" fontId="7" fillId="0" borderId="3" xfId="0" applyNumberFormat="1" applyFont="1" applyBorder="1" applyAlignment="1">
      <alignment horizontal="center" wrapText="1"/>
    </xf>
    <xf numFmtId="166" fontId="2" fillId="0" borderId="2" xfId="1" applyNumberFormat="1" applyFont="1" applyBorder="1" applyAlignment="1">
      <alignment horizontal="center"/>
    </xf>
    <xf numFmtId="166" fontId="4" fillId="8" borderId="0" xfId="1" applyNumberFormat="1" applyFont="1" applyFill="1" applyAlignment="1">
      <alignment horizontal="center"/>
    </xf>
    <xf numFmtId="166" fontId="1" fillId="2" borderId="0" xfId="1" applyNumberFormat="1" applyFont="1" applyFill="1"/>
    <xf numFmtId="166" fontId="1" fillId="4" borderId="0" xfId="1" applyNumberFormat="1" applyFont="1" applyFill="1"/>
    <xf numFmtId="166" fontId="3" fillId="5" borderId="0" xfId="1" applyNumberFormat="1" applyFont="1" applyFill="1"/>
    <xf numFmtId="166" fontId="0" fillId="7" borderId="0" xfId="1" applyNumberFormat="1" applyFont="1" applyFill="1"/>
    <xf numFmtId="166" fontId="1" fillId="8" borderId="0" xfId="1" applyNumberFormat="1" applyFont="1" applyFill="1"/>
    <xf numFmtId="166" fontId="5" fillId="0" borderId="0" xfId="1" applyNumberFormat="1" applyFont="1"/>
    <xf numFmtId="166" fontId="3" fillId="6" borderId="1" xfId="1" applyNumberFormat="1" applyFont="1" applyFill="1" applyBorder="1"/>
    <xf numFmtId="166" fontId="3" fillId="7" borderId="1" xfId="1" applyNumberFormat="1" applyFont="1" applyFill="1" applyBorder="1"/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8" borderId="0" xfId="0" applyFill="1" applyAlignment="1">
      <alignment horizontal="center"/>
    </xf>
    <xf numFmtId="49" fontId="5" fillId="0" borderId="0" xfId="0" applyNumberFormat="1" applyFont="1" applyAlignment="1">
      <alignment horizontal="center"/>
    </xf>
    <xf numFmtId="14" fontId="0" fillId="0" borderId="1" xfId="1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1" applyFont="1"/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0" fillId="10" borderId="0" xfId="0" applyFill="1"/>
    <xf numFmtId="0" fontId="1" fillId="10" borderId="0" xfId="0" applyFont="1" applyFill="1" applyAlignment="1">
      <alignment horizontal="center"/>
    </xf>
    <xf numFmtId="1" fontId="0" fillId="0" borderId="0" xfId="1" applyNumberFormat="1" applyFont="1" applyFill="1" applyBorder="1"/>
    <xf numFmtId="6" fontId="4" fillId="8" borderId="0" xfId="0" applyNumberFormat="1" applyFont="1" applyFill="1" applyAlignment="1">
      <alignment horizontal="right"/>
    </xf>
    <xf numFmtId="6" fontId="0" fillId="0" borderId="0" xfId="0" applyNumberFormat="1" applyAlignment="1">
      <alignment horizontal="right"/>
    </xf>
    <xf numFmtId="6" fontId="1" fillId="10" borderId="0" xfId="0" applyNumberFormat="1" applyFont="1" applyFill="1" applyAlignment="1">
      <alignment horizontal="right"/>
    </xf>
    <xf numFmtId="6" fontId="0" fillId="2" borderId="0" xfId="0" applyNumberFormat="1" applyFill="1" applyAlignment="1">
      <alignment horizontal="right"/>
    </xf>
    <xf numFmtId="6" fontId="0" fillId="4" borderId="0" xfId="0" applyNumberFormat="1" applyFill="1" applyAlignment="1">
      <alignment horizontal="right"/>
    </xf>
    <xf numFmtId="6" fontId="0" fillId="5" borderId="0" xfId="0" applyNumberFormat="1" applyFill="1" applyAlignment="1">
      <alignment horizontal="right"/>
    </xf>
    <xf numFmtId="6" fontId="1" fillId="9" borderId="1" xfId="0" applyNumberFormat="1" applyFont="1" applyFill="1" applyBorder="1" applyAlignment="1">
      <alignment horizontal="right"/>
    </xf>
    <xf numFmtId="6" fontId="1" fillId="0" borderId="1" xfId="0" applyNumberFormat="1" applyFont="1" applyBorder="1" applyAlignment="1">
      <alignment horizontal="right"/>
    </xf>
    <xf numFmtId="6" fontId="3" fillId="9" borderId="1" xfId="0" applyNumberFormat="1" applyFont="1" applyFill="1" applyBorder="1" applyAlignment="1">
      <alignment horizontal="right"/>
    </xf>
    <xf numFmtId="44" fontId="1" fillId="0" borderId="0" xfId="1" applyFont="1" applyAlignment="1">
      <alignment horizontal="center"/>
    </xf>
    <xf numFmtId="44" fontId="2" fillId="0" borderId="0" xfId="1" applyFont="1" applyFill="1" applyAlignment="1">
      <alignment horizontal="center"/>
    </xf>
    <xf numFmtId="44" fontId="1" fillId="9" borderId="1" xfId="1" applyFont="1" applyFill="1" applyBorder="1" applyAlignment="1">
      <alignment horizontal="center"/>
    </xf>
    <xf numFmtId="44" fontId="0" fillId="0" borderId="1" xfId="1" applyFont="1" applyBorder="1"/>
    <xf numFmtId="44" fontId="3" fillId="9" borderId="1" xfId="1" applyFont="1" applyFill="1" applyBorder="1"/>
    <xf numFmtId="8" fontId="0" fillId="10" borderId="0" xfId="1" applyNumberFormat="1" applyFont="1" applyFill="1"/>
    <xf numFmtId="1" fontId="0" fillId="0" borderId="0" xfId="1" applyNumberFormat="1" applyFont="1" applyAlignment="1">
      <alignment horizontal="center"/>
    </xf>
    <xf numFmtId="1" fontId="2" fillId="8" borderId="0" xfId="0" applyNumberFormat="1" applyFont="1" applyFill="1" applyAlignment="1">
      <alignment horizontal="center"/>
    </xf>
    <xf numFmtId="1" fontId="1" fillId="10" borderId="0" xfId="0" applyNumberFormat="1" applyFont="1" applyFill="1" applyAlignment="1">
      <alignment horizontal="center"/>
    </xf>
    <xf numFmtId="8" fontId="1" fillId="8" borderId="0" xfId="1" applyNumberFormat="1" applyFont="1" applyFill="1" applyAlignment="1">
      <alignment horizontal="center"/>
    </xf>
    <xf numFmtId="8" fontId="0" fillId="0" borderId="0" xfId="0" applyNumberFormat="1" applyAlignment="1">
      <alignment horizontal="center"/>
    </xf>
    <xf numFmtId="0" fontId="9" fillId="0" borderId="0" xfId="0" applyFont="1"/>
    <xf numFmtId="1" fontId="0" fillId="0" borderId="0" xfId="0" applyNumberFormat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/>
    </xf>
    <xf numFmtId="1" fontId="0" fillId="5" borderId="0" xfId="0" applyNumberFormat="1" applyFill="1" applyAlignment="1">
      <alignment horizontal="center"/>
    </xf>
    <xf numFmtId="1" fontId="0" fillId="0" borderId="0" xfId="0" applyNumberFormat="1" applyAlignment="1">
      <alignment horizontal="center" vertical="top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left" wrapText="1"/>
    </xf>
    <xf numFmtId="0" fontId="1" fillId="0" borderId="1" xfId="0" quotePrefix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38" fontId="1" fillId="0" borderId="1" xfId="0" applyNumberFormat="1" applyFont="1" applyBorder="1" applyAlignment="1">
      <alignment horizontal="center"/>
    </xf>
    <xf numFmtId="6" fontId="1" fillId="0" borderId="1" xfId="0" applyNumberFormat="1" applyFont="1" applyBorder="1" applyAlignment="1">
      <alignment horizontal="center"/>
    </xf>
    <xf numFmtId="6" fontId="0" fillId="0" borderId="0" xfId="0" applyNumberFormat="1"/>
    <xf numFmtId="1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5" fontId="1" fillId="0" borderId="1" xfId="1" applyNumberFormat="1" applyFont="1" applyFill="1" applyBorder="1" applyAlignment="1">
      <alignment horizontal="center"/>
    </xf>
    <xf numFmtId="8" fontId="1" fillId="5" borderId="0" xfId="1" applyNumberFormat="1" applyFont="1" applyFill="1" applyAlignment="1">
      <alignment horizontal="center"/>
    </xf>
    <xf numFmtId="38" fontId="0" fillId="0" borderId="0" xfId="0" applyNumberFormat="1" applyAlignment="1">
      <alignment horizontal="center"/>
    </xf>
    <xf numFmtId="0" fontId="11" fillId="0" borderId="1" xfId="0" applyFont="1" applyBorder="1" applyAlignment="1">
      <alignment horizontal="left" wrapText="1"/>
    </xf>
    <xf numFmtId="0" fontId="11" fillId="11" borderId="1" xfId="0" applyFont="1" applyFill="1" applyBorder="1" applyAlignment="1">
      <alignment horizontal="left" wrapText="1"/>
    </xf>
    <xf numFmtId="6" fontId="1" fillId="12" borderId="1" xfId="0" applyNumberFormat="1" applyFont="1" applyFill="1" applyBorder="1" applyAlignment="1">
      <alignment horizontal="center"/>
    </xf>
    <xf numFmtId="165" fontId="1" fillId="12" borderId="1" xfId="0" applyNumberFormat="1" applyFont="1" applyFill="1" applyBorder="1" applyAlignment="1">
      <alignment horizontal="center"/>
    </xf>
    <xf numFmtId="5" fontId="1" fillId="12" borderId="1" xfId="1" applyNumberFormat="1" applyFont="1" applyFill="1" applyBorder="1" applyAlignment="1">
      <alignment horizontal="center"/>
    </xf>
    <xf numFmtId="14" fontId="1" fillId="2" borderId="0" xfId="0" applyNumberFormat="1" applyFont="1" applyFill="1" applyAlignment="1">
      <alignment horizontal="center"/>
    </xf>
    <xf numFmtId="14" fontId="1" fillId="4" borderId="0" xfId="0" applyNumberFormat="1" applyFont="1" applyFill="1" applyAlignment="1">
      <alignment horizontal="center"/>
    </xf>
    <xf numFmtId="0" fontId="1" fillId="0" borderId="4" xfId="0" applyFont="1" applyBorder="1"/>
    <xf numFmtId="0" fontId="1" fillId="0" borderId="5" xfId="0" applyFont="1" applyBorder="1" applyAlignment="1">
      <alignment horizontal="left"/>
    </xf>
    <xf numFmtId="0" fontId="1" fillId="0" borderId="6" xfId="0" applyFont="1" applyBorder="1"/>
    <xf numFmtId="1" fontId="1" fillId="0" borderId="7" xfId="0" applyNumberFormat="1" applyFont="1" applyBorder="1" applyAlignment="1">
      <alignment horizontal="center"/>
    </xf>
    <xf numFmtId="0" fontId="1" fillId="7" borderId="0" xfId="0" applyFont="1" applyFill="1"/>
    <xf numFmtId="0" fontId="1" fillId="7" borderId="5" xfId="0" applyFont="1" applyFill="1" applyBorder="1"/>
    <xf numFmtId="0" fontId="1" fillId="7" borderId="7" xfId="0" applyFont="1" applyFill="1" applyBorder="1" applyAlignment="1">
      <alignment horizontal="center"/>
    </xf>
    <xf numFmtId="0" fontId="12" fillId="0" borderId="0" xfId="0" applyFont="1" applyAlignment="1">
      <alignment horizontal="left" wrapText="1"/>
    </xf>
    <xf numFmtId="0" fontId="0" fillId="10" borderId="0" xfId="0" applyFill="1" applyAlignment="1">
      <alignment horizontal="center"/>
    </xf>
    <xf numFmtId="14" fontId="0" fillId="10" borderId="0" xfId="0" applyNumberFormat="1" applyFill="1"/>
    <xf numFmtId="166" fontId="1" fillId="10" borderId="0" xfId="1" applyNumberFormat="1" applyFont="1" applyFill="1"/>
    <xf numFmtId="0" fontId="0" fillId="10" borderId="1" xfId="0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8" fontId="7" fillId="0" borderId="3" xfId="1" applyNumberFormat="1" applyFont="1" applyBorder="1" applyAlignment="1">
      <alignment horizontal="center" wrapText="1"/>
    </xf>
    <xf numFmtId="8" fontId="2" fillId="8" borderId="0" xfId="0" applyNumberFormat="1" applyFont="1" applyFill="1" applyAlignment="1">
      <alignment horizontal="center"/>
    </xf>
    <xf numFmtId="8" fontId="0" fillId="0" borderId="0" xfId="0" applyNumberFormat="1" applyAlignment="1">
      <alignment horizontal="right"/>
    </xf>
    <xf numFmtId="8" fontId="0" fillId="10" borderId="0" xfId="0" applyNumberFormat="1" applyFill="1"/>
    <xf numFmtId="8" fontId="0" fillId="0" borderId="0" xfId="1" applyNumberFormat="1" applyFont="1" applyAlignment="1">
      <alignment horizontal="right"/>
    </xf>
    <xf numFmtId="8" fontId="1" fillId="2" borderId="0" xfId="0" applyNumberFormat="1" applyFont="1" applyFill="1" applyAlignment="1">
      <alignment horizontal="center"/>
    </xf>
    <xf numFmtId="8" fontId="1" fillId="4" borderId="0" xfId="0" applyNumberFormat="1" applyFont="1" applyFill="1" applyAlignment="1">
      <alignment horizontal="center"/>
    </xf>
    <xf numFmtId="8" fontId="11" fillId="0" borderId="1" xfId="0" applyNumberFormat="1" applyFont="1" applyBorder="1" applyAlignment="1">
      <alignment horizontal="right" wrapText="1"/>
    </xf>
    <xf numFmtId="8" fontId="11" fillId="11" borderId="1" xfId="0" applyNumberFormat="1" applyFont="1" applyFill="1" applyBorder="1" applyAlignment="1">
      <alignment horizontal="right" wrapText="1"/>
    </xf>
    <xf numFmtId="8" fontId="3" fillId="5" borderId="0" xfId="0" applyNumberFormat="1" applyFont="1" applyFill="1" applyAlignment="1">
      <alignment horizontal="center"/>
    </xf>
    <xf numFmtId="8" fontId="0" fillId="0" borderId="0" xfId="1" applyNumberFormat="1" applyFont="1" applyAlignment="1"/>
    <xf numFmtId="8" fontId="0" fillId="0" borderId="0" xfId="1" applyNumberFormat="1" applyFont="1" applyFill="1" applyAlignment="1"/>
    <xf numFmtId="8" fontId="8" fillId="0" borderId="0" xfId="1" applyNumberFormat="1" applyFont="1" applyFill="1" applyAlignment="1"/>
    <xf numFmtId="8" fontId="0" fillId="0" borderId="0" xfId="0" applyNumberForma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 wrapText="1"/>
    </xf>
    <xf numFmtId="166" fontId="0" fillId="0" borderId="0" xfId="1" applyNumberFormat="1" applyFon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center" vertical="top"/>
    </xf>
    <xf numFmtId="44" fontId="7" fillId="0" borderId="3" xfId="1" applyFont="1" applyBorder="1" applyAlignment="1">
      <alignment wrapText="1"/>
    </xf>
    <xf numFmtId="44" fontId="2" fillId="8" borderId="0" xfId="1" applyFont="1" applyFill="1" applyAlignment="1"/>
    <xf numFmtId="8" fontId="12" fillId="0" borderId="0" xfId="0" applyNumberFormat="1" applyFont="1" applyAlignment="1">
      <alignment wrapText="1"/>
    </xf>
    <xf numFmtId="8" fontId="0" fillId="10" borderId="0" xfId="1" applyNumberFormat="1" applyFont="1" applyFill="1" applyAlignment="1"/>
    <xf numFmtId="8" fontId="0" fillId="0" borderId="0" xfId="0" applyNumberFormat="1" applyAlignment="1">
      <alignment vertical="top"/>
    </xf>
    <xf numFmtId="8" fontId="0" fillId="2" borderId="0" xfId="1" applyNumberFormat="1" applyFont="1" applyFill="1" applyAlignment="1"/>
    <xf numFmtId="8" fontId="0" fillId="4" borderId="0" xfId="1" applyNumberFormat="1" applyFont="1" applyFill="1" applyAlignment="1"/>
    <xf numFmtId="8" fontId="0" fillId="5" borderId="0" xfId="1" applyNumberFormat="1" applyFont="1" applyFill="1" applyAlignment="1"/>
    <xf numFmtId="8" fontId="7" fillId="0" borderId="3" xfId="1" applyNumberFormat="1" applyFont="1" applyBorder="1" applyAlignment="1">
      <alignment wrapText="1"/>
    </xf>
    <xf numFmtId="8" fontId="0" fillId="7" borderId="0" xfId="1" applyNumberFormat="1" applyFont="1" applyFill="1" applyAlignment="1"/>
    <xf numFmtId="8" fontId="0" fillId="8" borderId="0" xfId="1" applyNumberFormat="1" applyFont="1" applyFill="1" applyAlignment="1"/>
    <xf numFmtId="8" fontId="5" fillId="0" borderId="0" xfId="1" applyNumberFormat="1" applyFont="1" applyAlignment="1"/>
    <xf numFmtId="8" fontId="3" fillId="5" borderId="0" xfId="1" applyNumberFormat="1" applyFont="1" applyFill="1" applyAlignment="1"/>
    <xf numFmtId="44" fontId="0" fillId="0" borderId="0" xfId="1" applyFont="1" applyAlignment="1"/>
    <xf numFmtId="0" fontId="12" fillId="0" borderId="0" xfId="0" applyFont="1" applyAlignment="1">
      <alignment horizontal="center" wrapText="1"/>
    </xf>
    <xf numFmtId="0" fontId="0" fillId="0" borderId="1" xfId="0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8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44" fontId="1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right" wrapText="1"/>
    </xf>
    <xf numFmtId="167" fontId="14" fillId="0" borderId="0" xfId="0" applyNumberFormat="1" applyFont="1" applyAlignment="1">
      <alignment horizontal="right" wrapText="1"/>
    </xf>
    <xf numFmtId="0" fontId="3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9FF99"/>
      <color rgb="FF66FFFF"/>
      <color rgb="FFFFFF99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44D62-8252-4EA3-8120-9ACA4E0C4763}">
  <sheetPr>
    <pageSetUpPr fitToPage="1"/>
  </sheetPr>
  <dimension ref="A1:L26"/>
  <sheetViews>
    <sheetView tabSelected="1" workbookViewId="0">
      <selection activeCell="F14" sqref="F14"/>
    </sheetView>
  </sheetViews>
  <sheetFormatPr defaultRowHeight="15" x14ac:dyDescent="0.25"/>
  <cols>
    <col min="1" max="1" width="14.28515625" bestFit="1" customWidth="1"/>
    <col min="2" max="2" width="14.140625" style="7" customWidth="1"/>
    <col min="3" max="3" width="14.140625" customWidth="1"/>
    <col min="4" max="4" width="10.85546875" customWidth="1"/>
    <col min="5" max="5" width="11" style="7" bestFit="1" customWidth="1"/>
    <col min="6" max="6" width="9.7109375" style="7" bestFit="1" customWidth="1"/>
  </cols>
  <sheetData>
    <row r="1" spans="1:12" ht="18.75" x14ac:dyDescent="0.3">
      <c r="A1" s="195" t="s">
        <v>94</v>
      </c>
      <c r="B1" s="195"/>
      <c r="C1" s="195"/>
      <c r="D1" s="195"/>
      <c r="E1" s="195"/>
    </row>
    <row r="2" spans="1:12" x14ac:dyDescent="0.25">
      <c r="A2" s="3" t="s">
        <v>0</v>
      </c>
      <c r="B2" s="3"/>
      <c r="C2" s="3"/>
      <c r="D2" s="119"/>
      <c r="E2" s="3"/>
      <c r="F2" s="3"/>
    </row>
    <row r="3" spans="1:12" x14ac:dyDescent="0.25">
      <c r="A3" s="3" t="s">
        <v>15</v>
      </c>
      <c r="B3" s="3" t="s">
        <v>6</v>
      </c>
      <c r="C3" s="3" t="s">
        <v>41</v>
      </c>
      <c r="D3" s="3" t="s">
        <v>40</v>
      </c>
      <c r="E3" s="3" t="s">
        <v>33</v>
      </c>
      <c r="F3" s="3" t="s">
        <v>8</v>
      </c>
    </row>
    <row r="4" spans="1:12" x14ac:dyDescent="0.25">
      <c r="A4" s="3" t="s">
        <v>1</v>
      </c>
      <c r="B4" s="120">
        <v>45750</v>
      </c>
      <c r="C4" s="3">
        <f>Interments!L131</f>
        <v>1</v>
      </c>
      <c r="D4" s="121">
        <f>Interments!M131</f>
        <v>6</v>
      </c>
      <c r="E4" s="122">
        <f>Interments!N131</f>
        <v>245</v>
      </c>
      <c r="F4" s="126">
        <v>245</v>
      </c>
    </row>
    <row r="5" spans="1:12" x14ac:dyDescent="0.25">
      <c r="A5" s="3" t="s">
        <v>2</v>
      </c>
      <c r="B5" s="120"/>
      <c r="C5" s="3">
        <f>Interments!L132</f>
        <v>0</v>
      </c>
      <c r="D5" s="121">
        <f>Interments!M132</f>
        <v>0</v>
      </c>
      <c r="E5" s="122">
        <f>Interments!N132</f>
        <v>0</v>
      </c>
      <c r="F5" s="126"/>
      <c r="G5" s="123"/>
      <c r="L5" s="123"/>
    </row>
    <row r="6" spans="1:12" x14ac:dyDescent="0.25">
      <c r="A6" s="3" t="s">
        <v>3</v>
      </c>
      <c r="B6" s="120"/>
      <c r="C6" s="3">
        <f>Interments!L133</f>
        <v>0</v>
      </c>
      <c r="D6" s="121">
        <f>Interments!M133</f>
        <v>0</v>
      </c>
      <c r="E6" s="122">
        <f>Interments!N133</f>
        <v>0</v>
      </c>
      <c r="F6" s="126"/>
    </row>
    <row r="7" spans="1:12" x14ac:dyDescent="0.25">
      <c r="A7" s="3" t="s">
        <v>4</v>
      </c>
      <c r="B7" s="120"/>
      <c r="C7" s="3">
        <f>Interments!L134</f>
        <v>0</v>
      </c>
      <c r="D7" s="121">
        <f>Interments!M134</f>
        <v>0</v>
      </c>
      <c r="E7" s="122">
        <f>Interments!N134</f>
        <v>0</v>
      </c>
      <c r="F7" s="126"/>
    </row>
    <row r="8" spans="1:12" x14ac:dyDescent="0.25">
      <c r="A8" s="3" t="s">
        <v>5</v>
      </c>
      <c r="B8" s="120"/>
      <c r="C8" s="3">
        <f>Interments!L135</f>
        <v>0</v>
      </c>
      <c r="D8" s="121">
        <f>Interments!M135</f>
        <v>0</v>
      </c>
      <c r="E8" s="122">
        <f>Interments!N135</f>
        <v>0</v>
      </c>
      <c r="F8" s="126"/>
    </row>
    <row r="9" spans="1:12" x14ac:dyDescent="0.25">
      <c r="A9" s="3" t="s">
        <v>44</v>
      </c>
      <c r="B9" s="120"/>
      <c r="C9" s="3">
        <f>Interments!L136</f>
        <v>1</v>
      </c>
      <c r="D9" s="121">
        <f>Interments!M136</f>
        <v>6</v>
      </c>
      <c r="E9" s="131">
        <f>Interments!N136</f>
        <v>245</v>
      </c>
      <c r="F9" s="133">
        <f>SUM(F4:F8)</f>
        <v>245</v>
      </c>
    </row>
    <row r="10" spans="1:12" x14ac:dyDescent="0.25">
      <c r="B10" s="83"/>
    </row>
    <row r="11" spans="1:12" x14ac:dyDescent="0.25">
      <c r="B11" s="83"/>
    </row>
    <row r="12" spans="1:12" x14ac:dyDescent="0.25">
      <c r="A12" s="3" t="s">
        <v>7</v>
      </c>
      <c r="B12" s="124"/>
      <c r="C12" s="3"/>
      <c r="D12" s="119"/>
      <c r="E12" s="119"/>
    </row>
    <row r="13" spans="1:12" x14ac:dyDescent="0.25">
      <c r="A13" s="3" t="s">
        <v>15</v>
      </c>
      <c r="B13" s="124" t="s">
        <v>11</v>
      </c>
      <c r="C13" s="122" t="s">
        <v>34</v>
      </c>
      <c r="D13" s="122" t="s">
        <v>33</v>
      </c>
      <c r="E13" s="122" t="s">
        <v>8</v>
      </c>
    </row>
    <row r="14" spans="1:12" x14ac:dyDescent="0.25">
      <c r="A14" s="3" t="s">
        <v>1</v>
      </c>
      <c r="B14" s="120">
        <v>45750</v>
      </c>
      <c r="C14" s="122">
        <f>'Grave Sales'!K164</f>
        <v>10400</v>
      </c>
      <c r="D14" s="122">
        <f>'Grave Sales'!L164</f>
        <v>1040</v>
      </c>
      <c r="E14" s="125">
        <v>1040</v>
      </c>
      <c r="G14" s="123"/>
    </row>
    <row r="15" spans="1:12" x14ac:dyDescent="0.25">
      <c r="A15" s="3" t="s">
        <v>2</v>
      </c>
      <c r="B15" s="120"/>
      <c r="C15" s="122">
        <f>'Grave Sales'!K165</f>
        <v>0</v>
      </c>
      <c r="D15" s="122">
        <f>'Grave Sales'!L165</f>
        <v>0</v>
      </c>
      <c r="E15" s="125"/>
      <c r="G15" s="123"/>
      <c r="L15" s="123"/>
    </row>
    <row r="16" spans="1:12" x14ac:dyDescent="0.25">
      <c r="A16" s="3" t="s">
        <v>3</v>
      </c>
      <c r="B16" s="120"/>
      <c r="C16" s="122">
        <f>'Grave Sales'!K166</f>
        <v>0</v>
      </c>
      <c r="D16" s="122">
        <f>'Grave Sales'!L166</f>
        <v>0</v>
      </c>
      <c r="E16" s="125"/>
    </row>
    <row r="17" spans="1:5" x14ac:dyDescent="0.25">
      <c r="A17" s="3" t="s">
        <v>4</v>
      </c>
      <c r="B17" s="120"/>
      <c r="C17" s="122">
        <f>'Grave Sales'!K167</f>
        <v>0</v>
      </c>
      <c r="D17" s="122">
        <f>'Grave Sales'!L167</f>
        <v>0</v>
      </c>
      <c r="E17" s="125"/>
    </row>
    <row r="18" spans="1:5" x14ac:dyDescent="0.25">
      <c r="A18" s="3" t="s">
        <v>5</v>
      </c>
      <c r="B18" s="120"/>
      <c r="C18" s="122">
        <f>'Grave Sales'!K168</f>
        <v>0</v>
      </c>
      <c r="D18" s="122"/>
      <c r="E18" s="125"/>
    </row>
    <row r="19" spans="1:5" x14ac:dyDescent="0.25">
      <c r="A19" s="3" t="s">
        <v>44</v>
      </c>
      <c r="B19" s="120"/>
      <c r="C19" s="122">
        <f>'Grave Sales'!K169</f>
        <v>10400</v>
      </c>
      <c r="D19" s="131">
        <f>'Grave Sales'!L169</f>
        <v>1040</v>
      </c>
      <c r="E19" s="132">
        <f>SUM(E14:E18)</f>
        <v>1040</v>
      </c>
    </row>
    <row r="22" spans="1:5" x14ac:dyDescent="0.25">
      <c r="A22" t="s">
        <v>50</v>
      </c>
      <c r="D22" s="7" t="s">
        <v>51</v>
      </c>
    </row>
    <row r="26" spans="1:5" x14ac:dyDescent="0.25">
      <c r="A26" t="s">
        <v>52</v>
      </c>
    </row>
  </sheetData>
  <mergeCells count="1">
    <mergeCell ref="A1:E1"/>
  </mergeCells>
  <pageMargins left="0.25" right="0.25" top="0.75" bottom="0.75" header="0.3" footer="0.3"/>
  <pageSetup scale="78" fitToHeight="0" orientation="portrait" r:id="rId1"/>
  <headerFooter>
    <oddHeader>&amp;L&amp;"Old English Text MT,Regular"&amp;14Maplewood Cemetery&amp;C&amp;"-,Bold"&amp;14PM Review
Summary&amp;"-,Regular"&amp;11
&amp;R&amp;"-,Bold"&amp;14&amp;D</oddHeader>
    <oddFooter>&amp;L&amp;F&amp;C&amp;A&amp;R&amp;D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17982-1B43-42F6-834E-7959B348C098}">
  <sheetPr>
    <pageSetUpPr fitToPage="1"/>
  </sheetPr>
  <dimension ref="A1:N139"/>
  <sheetViews>
    <sheetView zoomScale="90" zoomScaleNormal="90" workbookViewId="0">
      <pane ySplit="1" topLeftCell="A2" activePane="bottomLeft" state="frozen"/>
      <selection activeCell="D1" sqref="D1"/>
      <selection pane="bottomLeft" activeCell="L131" sqref="L131"/>
    </sheetView>
  </sheetViews>
  <sheetFormatPr defaultRowHeight="15" x14ac:dyDescent="0.25"/>
  <cols>
    <col min="2" max="2" width="19.140625" customWidth="1"/>
    <col min="3" max="3" width="11.5703125" bestFit="1" customWidth="1"/>
    <col min="4" max="4" width="16.140625" style="7" customWidth="1"/>
    <col min="5" max="5" width="24" style="6" customWidth="1"/>
    <col min="6" max="6" width="31.5703125" customWidth="1"/>
    <col min="7" max="7" width="24.42578125" style="7" customWidth="1"/>
    <col min="8" max="8" width="13.85546875" style="185" customWidth="1"/>
    <col min="11" max="11" width="15.42578125" style="56" bestFit="1" customWidth="1"/>
    <col min="12" max="13" width="9.140625" style="7"/>
    <col min="14" max="14" width="10" style="7" bestFit="1" customWidth="1"/>
  </cols>
  <sheetData>
    <row r="1" spans="1:14" ht="15.75" thickBot="1" x14ac:dyDescent="0.3">
      <c r="B1" s="48" t="s">
        <v>54</v>
      </c>
      <c r="C1" s="48" t="s">
        <v>11</v>
      </c>
      <c r="D1" s="48" t="s">
        <v>10</v>
      </c>
      <c r="E1" s="48" t="s">
        <v>9</v>
      </c>
      <c r="F1" s="48" t="s">
        <v>53</v>
      </c>
      <c r="G1" s="48" t="s">
        <v>55</v>
      </c>
      <c r="H1" s="172" t="s">
        <v>12</v>
      </c>
      <c r="I1" s="5"/>
      <c r="J1" s="5"/>
      <c r="K1" s="67" t="s">
        <v>56</v>
      </c>
      <c r="L1" s="15" t="s">
        <v>13</v>
      </c>
      <c r="M1" s="3" t="s">
        <v>14</v>
      </c>
      <c r="N1" s="3" t="s">
        <v>15</v>
      </c>
    </row>
    <row r="2" spans="1:14" ht="15.75" thickTop="1" x14ac:dyDescent="0.25">
      <c r="A2" s="24"/>
      <c r="B2" s="25" t="s">
        <v>25</v>
      </c>
      <c r="C2" s="25"/>
      <c r="D2" s="25"/>
      <c r="E2" s="26"/>
      <c r="F2" s="25" t="s">
        <v>72</v>
      </c>
      <c r="G2" s="25"/>
      <c r="H2" s="173"/>
      <c r="I2" s="25"/>
      <c r="J2" s="25"/>
      <c r="K2" s="68">
        <f>SUM(H3:H9)</f>
        <v>600</v>
      </c>
      <c r="L2" s="27"/>
      <c r="M2" s="28">
        <f>SUM(L3:L10)</f>
        <v>1</v>
      </c>
      <c r="N2" s="28" t="s">
        <v>1</v>
      </c>
    </row>
    <row r="3" spans="1:14" x14ac:dyDescent="0.25">
      <c r="A3" s="2" t="s">
        <v>16</v>
      </c>
      <c r="B3" t="s">
        <v>60</v>
      </c>
      <c r="C3" s="192" t="s">
        <v>95</v>
      </c>
      <c r="D3" s="192">
        <v>2377</v>
      </c>
      <c r="E3" s="192" t="s">
        <v>97</v>
      </c>
      <c r="F3" s="192" t="s">
        <v>96</v>
      </c>
      <c r="G3" s="193">
        <v>-1</v>
      </c>
      <c r="H3" s="194">
        <v>600</v>
      </c>
      <c r="L3" s="16">
        <f t="shared" ref="L3:L9" si="0">IF(G3=-1,1,"")</f>
        <v>1</v>
      </c>
      <c r="M3" s="16"/>
      <c r="N3" s="16"/>
    </row>
    <row r="4" spans="1:14" x14ac:dyDescent="0.25">
      <c r="A4" s="2" t="s">
        <v>16</v>
      </c>
      <c r="B4" t="s">
        <v>60</v>
      </c>
      <c r="C4" s="143"/>
      <c r="D4" s="143"/>
      <c r="E4" s="143"/>
      <c r="F4" s="143"/>
      <c r="G4" s="186"/>
      <c r="H4" s="174"/>
      <c r="L4" s="16" t="str">
        <f t="shared" si="0"/>
        <v/>
      </c>
      <c r="M4" s="16"/>
      <c r="N4" s="16"/>
    </row>
    <row r="5" spans="1:14" x14ac:dyDescent="0.25">
      <c r="A5" s="2" t="s">
        <v>16</v>
      </c>
      <c r="B5" t="s">
        <v>60</v>
      </c>
      <c r="C5" s="143"/>
      <c r="D5" s="143"/>
      <c r="E5" s="143"/>
      <c r="F5" s="143"/>
      <c r="G5" s="186"/>
      <c r="H5" s="174"/>
      <c r="L5" s="16" t="str">
        <f t="shared" si="0"/>
        <v/>
      </c>
      <c r="M5" s="16"/>
      <c r="N5" s="16"/>
    </row>
    <row r="6" spans="1:14" x14ac:dyDescent="0.25">
      <c r="A6" s="2" t="s">
        <v>16</v>
      </c>
      <c r="B6" t="s">
        <v>60</v>
      </c>
      <c r="C6" s="143"/>
      <c r="D6" s="143"/>
      <c r="E6" s="143"/>
      <c r="F6" s="143"/>
      <c r="G6" s="186"/>
      <c r="H6" s="174"/>
      <c r="L6" s="16" t="str">
        <f t="shared" si="0"/>
        <v/>
      </c>
      <c r="M6" s="16"/>
      <c r="N6" s="16"/>
    </row>
    <row r="7" spans="1:14" x14ac:dyDescent="0.25">
      <c r="A7" s="2" t="s">
        <v>16</v>
      </c>
      <c r="B7" t="s">
        <v>60</v>
      </c>
      <c r="H7" s="161"/>
      <c r="L7" s="16" t="str">
        <f t="shared" si="0"/>
        <v/>
      </c>
      <c r="M7" s="16"/>
      <c r="N7" s="16"/>
    </row>
    <row r="8" spans="1:14" x14ac:dyDescent="0.25">
      <c r="A8" s="2" t="s">
        <v>16</v>
      </c>
      <c r="B8" t="s">
        <v>60</v>
      </c>
      <c r="H8" s="161"/>
      <c r="L8" s="16" t="str">
        <f t="shared" si="0"/>
        <v/>
      </c>
      <c r="M8" s="16"/>
      <c r="N8" s="16"/>
    </row>
    <row r="9" spans="1:14" x14ac:dyDescent="0.25">
      <c r="A9" s="2" t="s">
        <v>16</v>
      </c>
      <c r="H9" s="161"/>
      <c r="L9" s="16" t="str">
        <f t="shared" si="0"/>
        <v/>
      </c>
      <c r="M9" s="16"/>
      <c r="N9" s="16"/>
    </row>
    <row r="10" spans="1:14" x14ac:dyDescent="0.25">
      <c r="A10" s="88"/>
      <c r="B10" s="89" t="s">
        <v>24</v>
      </c>
      <c r="C10" s="88"/>
      <c r="D10" s="144"/>
      <c r="E10" s="145"/>
      <c r="F10" s="89" t="s">
        <v>73</v>
      </c>
      <c r="G10" s="144"/>
      <c r="H10" s="175"/>
      <c r="I10" s="88"/>
      <c r="J10" s="88"/>
      <c r="K10" s="146">
        <f>SUM(H11:H34)</f>
        <v>0</v>
      </c>
      <c r="L10" s="147"/>
      <c r="M10" s="148">
        <f>SUM(L11:L34)</f>
        <v>0</v>
      </c>
      <c r="N10" s="148" t="s">
        <v>2</v>
      </c>
    </row>
    <row r="11" spans="1:14" x14ac:dyDescent="0.25">
      <c r="A11" s="2" t="s">
        <v>16</v>
      </c>
      <c r="B11" t="s">
        <v>60</v>
      </c>
      <c r="C11" s="6"/>
      <c r="E11"/>
      <c r="H11" s="164"/>
      <c r="L11" s="16" t="str">
        <f t="shared" ref="L11:L34" si="1">IF(G11=-1,1,"")</f>
        <v/>
      </c>
      <c r="M11" s="16"/>
      <c r="N11" s="16"/>
    </row>
    <row r="12" spans="1:14" x14ac:dyDescent="0.25">
      <c r="A12" s="2" t="s">
        <v>16</v>
      </c>
      <c r="B12" t="s">
        <v>60</v>
      </c>
      <c r="C12" s="6"/>
      <c r="E12"/>
      <c r="H12" s="164"/>
      <c r="L12" s="16" t="str">
        <f t="shared" si="1"/>
        <v/>
      </c>
      <c r="M12" s="16"/>
      <c r="N12" s="16"/>
    </row>
    <row r="13" spans="1:14" x14ac:dyDescent="0.25">
      <c r="A13" s="2" t="s">
        <v>16</v>
      </c>
      <c r="B13" t="s">
        <v>60</v>
      </c>
      <c r="C13" s="6"/>
      <c r="E13"/>
      <c r="H13" s="164"/>
      <c r="L13" s="16" t="str">
        <f t="shared" si="1"/>
        <v/>
      </c>
      <c r="M13" s="16"/>
      <c r="N13" s="16"/>
    </row>
    <row r="14" spans="1:14" x14ac:dyDescent="0.25">
      <c r="A14" s="2" t="s">
        <v>16</v>
      </c>
      <c r="B14" t="s">
        <v>60</v>
      </c>
      <c r="C14" s="6"/>
      <c r="E14"/>
      <c r="H14" s="164"/>
      <c r="L14" s="16" t="str">
        <f t="shared" si="1"/>
        <v/>
      </c>
      <c r="M14" s="16"/>
      <c r="N14" s="16"/>
    </row>
    <row r="15" spans="1:14" x14ac:dyDescent="0.25">
      <c r="A15" s="2" t="s">
        <v>16</v>
      </c>
      <c r="B15" t="s">
        <v>60</v>
      </c>
      <c r="C15" s="6"/>
      <c r="E15"/>
      <c r="H15" s="164"/>
      <c r="L15" s="16" t="str">
        <f t="shared" si="1"/>
        <v/>
      </c>
      <c r="M15" s="16"/>
      <c r="N15" s="16"/>
    </row>
    <row r="16" spans="1:14" x14ac:dyDescent="0.25">
      <c r="A16" s="188" t="s">
        <v>16</v>
      </c>
      <c r="B16" s="85" t="s">
        <v>60</v>
      </c>
      <c r="C16" s="167"/>
      <c r="D16" s="171"/>
      <c r="E16" s="85"/>
      <c r="F16" s="168"/>
      <c r="G16" s="171"/>
      <c r="H16" s="176"/>
      <c r="I16" s="85"/>
      <c r="J16" s="85"/>
      <c r="K16" s="169"/>
      <c r="L16" s="187" t="str">
        <f t="shared" si="1"/>
        <v/>
      </c>
      <c r="M16" s="170"/>
      <c r="N16" s="170"/>
    </row>
    <row r="17" spans="1:14" x14ac:dyDescent="0.25">
      <c r="A17" s="2" t="s">
        <v>16</v>
      </c>
      <c r="B17" t="s">
        <v>60</v>
      </c>
      <c r="C17" s="6"/>
      <c r="E17"/>
      <c r="H17" s="164"/>
      <c r="L17" s="16" t="str">
        <f t="shared" si="1"/>
        <v/>
      </c>
      <c r="M17" s="16"/>
      <c r="N17" s="16"/>
    </row>
    <row r="18" spans="1:14" x14ac:dyDescent="0.25">
      <c r="A18" s="2" t="s">
        <v>16</v>
      </c>
      <c r="B18" t="s">
        <v>60</v>
      </c>
      <c r="C18" s="6"/>
      <c r="E18"/>
      <c r="H18" s="164"/>
      <c r="L18" s="16" t="str">
        <f t="shared" si="1"/>
        <v/>
      </c>
      <c r="M18" s="16"/>
      <c r="N18" s="16"/>
    </row>
    <row r="19" spans="1:14" x14ac:dyDescent="0.25">
      <c r="A19" s="2" t="s">
        <v>16</v>
      </c>
      <c r="B19" t="s">
        <v>60</v>
      </c>
      <c r="C19" s="6"/>
      <c r="E19"/>
      <c r="H19" s="164"/>
      <c r="L19" s="16" t="str">
        <f t="shared" si="1"/>
        <v/>
      </c>
      <c r="M19" s="16"/>
      <c r="N19" s="16"/>
    </row>
    <row r="20" spans="1:14" x14ac:dyDescent="0.25">
      <c r="A20" s="2" t="s">
        <v>16</v>
      </c>
      <c r="B20" t="s">
        <v>60</v>
      </c>
      <c r="C20" s="6"/>
      <c r="E20"/>
      <c r="H20" s="164"/>
      <c r="L20" s="16" t="str">
        <f t="shared" si="1"/>
        <v/>
      </c>
      <c r="M20" s="16"/>
      <c r="N20" s="16"/>
    </row>
    <row r="21" spans="1:14" x14ac:dyDescent="0.25">
      <c r="A21" s="2" t="s">
        <v>16</v>
      </c>
      <c r="B21" t="s">
        <v>60</v>
      </c>
      <c r="C21" s="6"/>
      <c r="E21"/>
      <c r="H21" s="164"/>
      <c r="L21" s="16" t="str">
        <f t="shared" si="1"/>
        <v/>
      </c>
      <c r="M21" s="16"/>
      <c r="N21" s="16"/>
    </row>
    <row r="22" spans="1:14" x14ac:dyDescent="0.25">
      <c r="A22" s="2" t="s">
        <v>16</v>
      </c>
      <c r="B22" t="s">
        <v>60</v>
      </c>
      <c r="C22" s="6"/>
      <c r="E22"/>
      <c r="H22" s="164"/>
      <c r="L22" s="16" t="str">
        <f t="shared" si="1"/>
        <v/>
      </c>
      <c r="M22" s="16"/>
      <c r="N22" s="16"/>
    </row>
    <row r="23" spans="1:14" x14ac:dyDescent="0.25">
      <c r="A23" s="2" t="s">
        <v>16</v>
      </c>
      <c r="B23" t="s">
        <v>60</v>
      </c>
      <c r="C23" s="6"/>
      <c r="E23"/>
      <c r="H23" s="164"/>
      <c r="L23" s="16" t="str">
        <f t="shared" si="1"/>
        <v/>
      </c>
      <c r="M23" s="16"/>
      <c r="N23" s="16"/>
    </row>
    <row r="24" spans="1:14" x14ac:dyDescent="0.25">
      <c r="A24" s="2" t="s">
        <v>16</v>
      </c>
      <c r="B24" t="s">
        <v>60</v>
      </c>
      <c r="C24" s="6"/>
      <c r="E24"/>
      <c r="H24" s="164"/>
      <c r="L24" s="16" t="str">
        <f t="shared" si="1"/>
        <v/>
      </c>
      <c r="M24" s="16"/>
      <c r="N24" s="16"/>
    </row>
    <row r="25" spans="1:14" x14ac:dyDescent="0.25">
      <c r="A25" s="2" t="s">
        <v>16</v>
      </c>
      <c r="B25" t="s">
        <v>60</v>
      </c>
      <c r="C25" s="6"/>
      <c r="E25"/>
      <c r="H25" s="164"/>
      <c r="L25" s="16" t="str">
        <f t="shared" si="1"/>
        <v/>
      </c>
      <c r="M25" s="16"/>
      <c r="N25" s="16"/>
    </row>
    <row r="26" spans="1:14" x14ac:dyDescent="0.25">
      <c r="A26" s="2" t="s">
        <v>16</v>
      </c>
      <c r="B26" t="s">
        <v>60</v>
      </c>
      <c r="C26" s="6"/>
      <c r="E26"/>
      <c r="H26" s="164"/>
      <c r="L26" s="16" t="str">
        <f t="shared" si="1"/>
        <v/>
      </c>
      <c r="M26" s="16"/>
      <c r="N26" s="16"/>
    </row>
    <row r="27" spans="1:14" x14ac:dyDescent="0.25">
      <c r="A27" s="2" t="s">
        <v>16</v>
      </c>
      <c r="B27" t="s">
        <v>60</v>
      </c>
      <c r="C27" s="6"/>
      <c r="E27"/>
      <c r="H27" s="164"/>
      <c r="L27" s="16" t="str">
        <f t="shared" si="1"/>
        <v/>
      </c>
      <c r="M27" s="16"/>
      <c r="N27" s="16"/>
    </row>
    <row r="28" spans="1:14" x14ac:dyDescent="0.25">
      <c r="A28" s="2" t="s">
        <v>16</v>
      </c>
      <c r="B28" t="s">
        <v>60</v>
      </c>
      <c r="C28" s="6"/>
      <c r="G28" s="106"/>
      <c r="H28" s="164"/>
      <c r="L28" s="16" t="str">
        <f t="shared" si="1"/>
        <v/>
      </c>
      <c r="M28" s="16"/>
      <c r="N28" s="16"/>
    </row>
    <row r="29" spans="1:14" x14ac:dyDescent="0.25">
      <c r="A29" s="2" t="s">
        <v>16</v>
      </c>
      <c r="B29" t="s">
        <v>60</v>
      </c>
      <c r="C29" s="6"/>
      <c r="E29"/>
      <c r="H29" s="164"/>
      <c r="L29" s="16" t="str">
        <f t="shared" si="1"/>
        <v/>
      </c>
      <c r="M29" s="16"/>
      <c r="N29" s="16"/>
    </row>
    <row r="30" spans="1:14" x14ac:dyDescent="0.25">
      <c r="A30" s="2" t="s">
        <v>16</v>
      </c>
      <c r="B30" t="s">
        <v>60</v>
      </c>
      <c r="E30"/>
      <c r="H30" s="164"/>
      <c r="L30" s="16" t="str">
        <f t="shared" si="1"/>
        <v/>
      </c>
      <c r="M30" s="16"/>
      <c r="N30" s="16"/>
    </row>
    <row r="31" spans="1:14" x14ac:dyDescent="0.25">
      <c r="A31" s="2" t="s">
        <v>16</v>
      </c>
      <c r="B31" t="s">
        <v>60</v>
      </c>
      <c r="E31"/>
      <c r="H31" s="164"/>
      <c r="L31" s="16" t="str">
        <f t="shared" si="1"/>
        <v/>
      </c>
      <c r="M31" s="16"/>
      <c r="N31" s="16"/>
    </row>
    <row r="32" spans="1:14" x14ac:dyDescent="0.25">
      <c r="A32" s="2" t="s">
        <v>16</v>
      </c>
      <c r="B32" t="s">
        <v>60</v>
      </c>
      <c r="E32"/>
      <c r="H32" s="164"/>
      <c r="L32" s="16" t="str">
        <f t="shared" si="1"/>
        <v/>
      </c>
      <c r="M32" s="16"/>
      <c r="N32" s="16"/>
    </row>
    <row r="33" spans="1:14" x14ac:dyDescent="0.25">
      <c r="A33" s="2" t="s">
        <v>16</v>
      </c>
      <c r="B33" t="s">
        <v>60</v>
      </c>
      <c r="H33" s="164"/>
      <c r="L33" s="16" t="str">
        <f t="shared" si="1"/>
        <v/>
      </c>
      <c r="M33" s="16"/>
      <c r="N33" s="16"/>
    </row>
    <row r="34" spans="1:14" x14ac:dyDescent="0.25">
      <c r="A34" s="2" t="s">
        <v>16</v>
      </c>
      <c r="H34" s="161"/>
      <c r="L34" s="16" t="str">
        <f t="shared" si="1"/>
        <v/>
      </c>
      <c r="M34" s="16"/>
      <c r="N34" s="16"/>
    </row>
    <row r="35" spans="1:14" x14ac:dyDescent="0.25">
      <c r="A35" s="8"/>
      <c r="B35" s="21" t="s">
        <v>23</v>
      </c>
      <c r="C35" s="8"/>
      <c r="D35" s="77"/>
      <c r="E35" s="9"/>
      <c r="F35" s="134" t="s">
        <v>74</v>
      </c>
      <c r="G35" s="77"/>
      <c r="H35" s="177"/>
      <c r="I35" s="8"/>
      <c r="J35" s="8"/>
      <c r="K35" s="69">
        <f>SUM(H36:H53)</f>
        <v>0</v>
      </c>
      <c r="L35" s="4"/>
      <c r="M35" s="4">
        <f>SUM(L36:L53)</f>
        <v>0</v>
      </c>
      <c r="N35" s="4" t="s">
        <v>3</v>
      </c>
    </row>
    <row r="36" spans="1:14" x14ac:dyDescent="0.25">
      <c r="A36" s="166" t="s">
        <v>16</v>
      </c>
      <c r="B36" s="85" t="s">
        <v>60</v>
      </c>
      <c r="C36" s="167"/>
      <c r="D36" s="171"/>
      <c r="E36" s="85"/>
      <c r="F36" s="168"/>
      <c r="G36" s="171"/>
      <c r="H36" s="176"/>
      <c r="I36" s="85"/>
      <c r="J36" s="85"/>
      <c r="K36" s="169"/>
      <c r="L36" s="16" t="str">
        <f t="shared" ref="L36:L53" si="2">IF(G36=-1,1,"")</f>
        <v/>
      </c>
      <c r="M36" s="170"/>
      <c r="N36" s="170"/>
    </row>
    <row r="37" spans="1:14" x14ac:dyDescent="0.25">
      <c r="A37" s="2" t="s">
        <v>16</v>
      </c>
      <c r="B37" t="s">
        <v>60</v>
      </c>
      <c r="H37" s="161"/>
      <c r="L37" s="16" t="str">
        <f t="shared" si="2"/>
        <v/>
      </c>
      <c r="M37" s="16"/>
      <c r="N37" s="16"/>
    </row>
    <row r="38" spans="1:14" x14ac:dyDescent="0.25">
      <c r="A38" s="2" t="s">
        <v>16</v>
      </c>
      <c r="B38" t="s">
        <v>60</v>
      </c>
      <c r="H38" s="161"/>
      <c r="L38" s="16" t="str">
        <f t="shared" si="2"/>
        <v/>
      </c>
      <c r="M38" s="16"/>
      <c r="N38" s="16"/>
    </row>
    <row r="39" spans="1:14" x14ac:dyDescent="0.25">
      <c r="A39" s="2" t="s">
        <v>16</v>
      </c>
      <c r="B39" t="s">
        <v>60</v>
      </c>
      <c r="H39" s="161"/>
      <c r="L39" s="16" t="str">
        <f t="shared" si="2"/>
        <v/>
      </c>
      <c r="M39" s="16"/>
      <c r="N39" s="16"/>
    </row>
    <row r="40" spans="1:14" x14ac:dyDescent="0.25">
      <c r="A40" s="2" t="s">
        <v>16</v>
      </c>
      <c r="B40" t="s">
        <v>60</v>
      </c>
      <c r="H40" s="161"/>
      <c r="L40" s="16" t="str">
        <f t="shared" si="2"/>
        <v/>
      </c>
      <c r="M40" s="16"/>
      <c r="N40" s="16"/>
    </row>
    <row r="41" spans="1:14" x14ac:dyDescent="0.25">
      <c r="A41" s="2" t="s">
        <v>16</v>
      </c>
      <c r="B41" t="s">
        <v>60</v>
      </c>
      <c r="H41" s="161"/>
      <c r="L41" s="16" t="str">
        <f t="shared" si="2"/>
        <v/>
      </c>
      <c r="M41" s="16"/>
      <c r="N41" s="16"/>
    </row>
    <row r="42" spans="1:14" x14ac:dyDescent="0.25">
      <c r="A42" s="2" t="s">
        <v>16</v>
      </c>
      <c r="B42" t="s">
        <v>60</v>
      </c>
      <c r="H42" s="161"/>
      <c r="L42" s="16" t="str">
        <f t="shared" si="2"/>
        <v/>
      </c>
      <c r="M42" s="16"/>
      <c r="N42" s="16"/>
    </row>
    <row r="43" spans="1:14" x14ac:dyDescent="0.25">
      <c r="A43" s="2" t="s">
        <v>16</v>
      </c>
      <c r="B43" t="s">
        <v>60</v>
      </c>
      <c r="H43" s="161"/>
      <c r="L43" s="16" t="str">
        <f t="shared" si="2"/>
        <v/>
      </c>
      <c r="M43" s="16"/>
      <c r="N43" s="16"/>
    </row>
    <row r="44" spans="1:14" x14ac:dyDescent="0.25">
      <c r="A44" s="2" t="s">
        <v>16</v>
      </c>
      <c r="B44" t="s">
        <v>60</v>
      </c>
      <c r="H44" s="161"/>
      <c r="L44" s="16" t="str">
        <f t="shared" si="2"/>
        <v/>
      </c>
      <c r="M44" s="16"/>
      <c r="N44" s="16"/>
    </row>
    <row r="45" spans="1:14" x14ac:dyDescent="0.25">
      <c r="A45" s="2" t="s">
        <v>16</v>
      </c>
      <c r="B45" t="s">
        <v>60</v>
      </c>
      <c r="H45" s="161"/>
      <c r="L45" s="16" t="str">
        <f t="shared" si="2"/>
        <v/>
      </c>
      <c r="M45" s="16"/>
      <c r="N45" s="16"/>
    </row>
    <row r="46" spans="1:14" x14ac:dyDescent="0.25">
      <c r="A46" s="2" t="s">
        <v>16</v>
      </c>
      <c r="B46" t="s">
        <v>60</v>
      </c>
      <c r="H46" s="161"/>
      <c r="L46" s="16" t="str">
        <f t="shared" si="2"/>
        <v/>
      </c>
      <c r="M46" s="16"/>
      <c r="N46" s="16"/>
    </row>
    <row r="47" spans="1:14" x14ac:dyDescent="0.25">
      <c r="A47" s="2" t="s">
        <v>16</v>
      </c>
      <c r="B47" t="s">
        <v>60</v>
      </c>
      <c r="H47" s="161"/>
      <c r="L47" s="16" t="str">
        <f t="shared" si="2"/>
        <v/>
      </c>
      <c r="M47" s="16"/>
      <c r="N47" s="16"/>
    </row>
    <row r="48" spans="1:14" x14ac:dyDescent="0.25">
      <c r="A48" s="2" t="s">
        <v>16</v>
      </c>
      <c r="B48" t="s">
        <v>60</v>
      </c>
      <c r="H48" s="161"/>
      <c r="L48" s="16" t="str">
        <f t="shared" si="2"/>
        <v/>
      </c>
      <c r="M48" s="16"/>
      <c r="N48" s="16"/>
    </row>
    <row r="49" spans="1:14" x14ac:dyDescent="0.25">
      <c r="A49" s="2" t="s">
        <v>16</v>
      </c>
      <c r="B49" t="s">
        <v>60</v>
      </c>
      <c r="H49" s="161"/>
      <c r="L49" s="16" t="str">
        <f t="shared" si="2"/>
        <v/>
      </c>
      <c r="M49" s="16"/>
      <c r="N49" s="16"/>
    </row>
    <row r="50" spans="1:14" x14ac:dyDescent="0.25">
      <c r="A50" s="2" t="s">
        <v>16</v>
      </c>
      <c r="B50" t="s">
        <v>60</v>
      </c>
      <c r="H50" s="161"/>
      <c r="L50" s="16" t="str">
        <f t="shared" si="2"/>
        <v/>
      </c>
      <c r="M50" s="16"/>
      <c r="N50" s="16"/>
    </row>
    <row r="51" spans="1:14" x14ac:dyDescent="0.25">
      <c r="A51" s="2" t="s">
        <v>16</v>
      </c>
      <c r="B51" t="s">
        <v>60</v>
      </c>
      <c r="H51" s="161"/>
      <c r="L51" s="16" t="str">
        <f t="shared" si="2"/>
        <v/>
      </c>
      <c r="M51" s="16"/>
      <c r="N51" s="16"/>
    </row>
    <row r="52" spans="1:14" x14ac:dyDescent="0.25">
      <c r="A52" s="2" t="s">
        <v>16</v>
      </c>
      <c r="B52" t="s">
        <v>60</v>
      </c>
      <c r="H52" s="161"/>
      <c r="L52" s="16" t="str">
        <f t="shared" si="2"/>
        <v/>
      </c>
      <c r="M52" s="16"/>
      <c r="N52" s="16"/>
    </row>
    <row r="53" spans="1:14" x14ac:dyDescent="0.25">
      <c r="A53" s="2" t="s">
        <v>16</v>
      </c>
      <c r="H53" s="161"/>
      <c r="L53" s="16" t="str">
        <f t="shared" si="2"/>
        <v/>
      </c>
      <c r="M53" s="16"/>
      <c r="N53" s="16"/>
    </row>
    <row r="54" spans="1:14" x14ac:dyDescent="0.25">
      <c r="A54" s="11"/>
      <c r="B54" s="20" t="s">
        <v>22</v>
      </c>
      <c r="C54" s="11"/>
      <c r="D54" s="78"/>
      <c r="E54" s="12"/>
      <c r="F54" s="135" t="s">
        <v>75</v>
      </c>
      <c r="G54" s="78"/>
      <c r="H54" s="178"/>
      <c r="I54" s="11"/>
      <c r="J54" s="11"/>
      <c r="K54" s="70">
        <f>SUM(H55:H67)</f>
        <v>0</v>
      </c>
      <c r="L54" s="35"/>
      <c r="M54" s="35">
        <f>SUM(L55:L67)</f>
        <v>0</v>
      </c>
      <c r="N54" s="35" t="s">
        <v>4</v>
      </c>
    </row>
    <row r="55" spans="1:14" x14ac:dyDescent="0.25">
      <c r="A55" s="2" t="s">
        <v>16</v>
      </c>
      <c r="B55" t="s">
        <v>60</v>
      </c>
      <c r="C55" s="6"/>
      <c r="H55" s="161"/>
      <c r="L55" s="16" t="str">
        <f>IF(G56=-1,1,"")</f>
        <v/>
      </c>
      <c r="M55" s="16"/>
      <c r="N55" s="16"/>
    </row>
    <row r="56" spans="1:14" x14ac:dyDescent="0.25">
      <c r="A56" s="2" t="s">
        <v>16</v>
      </c>
      <c r="B56" t="s">
        <v>60</v>
      </c>
      <c r="C56" s="6"/>
      <c r="H56" s="161"/>
      <c r="L56" s="16" t="str">
        <f>IF(G55=-1,1,"")</f>
        <v/>
      </c>
      <c r="M56" s="16"/>
      <c r="N56" s="16"/>
    </row>
    <row r="57" spans="1:14" x14ac:dyDescent="0.25">
      <c r="A57" s="2" t="s">
        <v>16</v>
      </c>
      <c r="B57" t="s">
        <v>60</v>
      </c>
      <c r="H57" s="161"/>
      <c r="L57" s="16" t="str">
        <f t="shared" ref="L57:L67" si="3">IF(G57=-1,1,"")</f>
        <v/>
      </c>
      <c r="M57" s="16"/>
      <c r="N57" s="16"/>
    </row>
    <row r="58" spans="1:14" x14ac:dyDescent="0.25">
      <c r="A58" s="2" t="s">
        <v>16</v>
      </c>
      <c r="B58" t="s">
        <v>60</v>
      </c>
      <c r="H58" s="161"/>
      <c r="L58" s="16" t="str">
        <f t="shared" si="3"/>
        <v/>
      </c>
      <c r="M58" s="16"/>
      <c r="N58" s="16"/>
    </row>
    <row r="59" spans="1:14" x14ac:dyDescent="0.25">
      <c r="A59" s="2" t="s">
        <v>16</v>
      </c>
      <c r="B59" t="s">
        <v>60</v>
      </c>
      <c r="H59" s="161"/>
      <c r="L59" s="16" t="str">
        <f t="shared" si="3"/>
        <v/>
      </c>
      <c r="M59" s="16"/>
      <c r="N59" s="16"/>
    </row>
    <row r="60" spans="1:14" x14ac:dyDescent="0.25">
      <c r="A60" s="2" t="s">
        <v>16</v>
      </c>
      <c r="B60" t="s">
        <v>60</v>
      </c>
      <c r="H60" s="161"/>
      <c r="L60" s="16" t="str">
        <f t="shared" si="3"/>
        <v/>
      </c>
      <c r="M60" s="16"/>
      <c r="N60" s="16"/>
    </row>
    <row r="61" spans="1:14" x14ac:dyDescent="0.25">
      <c r="A61" s="2" t="s">
        <v>16</v>
      </c>
      <c r="B61" t="s">
        <v>60</v>
      </c>
      <c r="H61" s="161"/>
      <c r="L61" s="16" t="str">
        <f t="shared" si="3"/>
        <v/>
      </c>
      <c r="M61" s="16"/>
      <c r="N61" s="16"/>
    </row>
    <row r="62" spans="1:14" x14ac:dyDescent="0.25">
      <c r="A62" s="2" t="s">
        <v>16</v>
      </c>
      <c r="B62" t="s">
        <v>60</v>
      </c>
      <c r="H62" s="161"/>
      <c r="L62" s="16" t="str">
        <f t="shared" si="3"/>
        <v/>
      </c>
      <c r="M62" s="16"/>
      <c r="N62" s="16"/>
    </row>
    <row r="63" spans="1:14" x14ac:dyDescent="0.25">
      <c r="A63" s="2" t="s">
        <v>16</v>
      </c>
      <c r="B63" t="s">
        <v>60</v>
      </c>
      <c r="H63" s="161"/>
      <c r="L63" s="16" t="str">
        <f t="shared" si="3"/>
        <v/>
      </c>
      <c r="M63" s="16"/>
      <c r="N63" s="16"/>
    </row>
    <row r="64" spans="1:14" x14ac:dyDescent="0.25">
      <c r="A64" s="2" t="s">
        <v>16</v>
      </c>
      <c r="H64" s="161"/>
      <c r="L64" s="16" t="str">
        <f t="shared" si="3"/>
        <v/>
      </c>
      <c r="M64" s="16"/>
      <c r="N64" s="16"/>
    </row>
    <row r="65" spans="1:14" x14ac:dyDescent="0.25">
      <c r="A65" s="2" t="s">
        <v>16</v>
      </c>
      <c r="H65" s="161"/>
      <c r="L65" s="16" t="str">
        <f t="shared" si="3"/>
        <v/>
      </c>
      <c r="M65" s="16"/>
      <c r="N65" s="16"/>
    </row>
    <row r="66" spans="1:14" x14ac:dyDescent="0.25">
      <c r="A66" s="2" t="s">
        <v>16</v>
      </c>
      <c r="H66" s="161"/>
      <c r="L66" s="16" t="str">
        <f t="shared" si="3"/>
        <v/>
      </c>
      <c r="M66" s="16"/>
      <c r="N66" s="16"/>
    </row>
    <row r="67" spans="1:14" x14ac:dyDescent="0.25">
      <c r="A67" s="2" t="s">
        <v>16</v>
      </c>
      <c r="H67" s="161"/>
      <c r="L67" s="16" t="str">
        <f t="shared" si="3"/>
        <v/>
      </c>
      <c r="M67" s="16"/>
      <c r="N67" s="16"/>
    </row>
    <row r="68" spans="1:14" ht="18.75" x14ac:dyDescent="0.3">
      <c r="A68" s="13"/>
      <c r="B68" s="13"/>
      <c r="C68" s="13"/>
      <c r="D68" s="79"/>
      <c r="E68" s="14"/>
      <c r="F68" s="23" t="s">
        <v>26</v>
      </c>
      <c r="G68" s="79"/>
      <c r="H68" s="179"/>
      <c r="I68" s="13"/>
      <c r="J68" s="13"/>
      <c r="K68" s="71">
        <f>ABS(K2+K10+K35+K54)</f>
        <v>600</v>
      </c>
      <c r="L68" s="22" t="s">
        <v>16</v>
      </c>
      <c r="M68" s="22">
        <f>SUM(M2:M67)</f>
        <v>1</v>
      </c>
      <c r="N68" s="22" t="s">
        <v>27</v>
      </c>
    </row>
    <row r="69" spans="1:14" x14ac:dyDescent="0.25">
      <c r="H69" s="161"/>
    </row>
    <row r="70" spans="1:14" x14ac:dyDescent="0.25">
      <c r="H70" s="161"/>
      <c r="L70" s="2"/>
      <c r="M70" s="2"/>
      <c r="N70" s="2"/>
    </row>
    <row r="71" spans="1:14" x14ac:dyDescent="0.25">
      <c r="H71" s="161"/>
    </row>
    <row r="72" spans="1:14" x14ac:dyDescent="0.25">
      <c r="A72" s="30"/>
      <c r="B72" s="48" t="s">
        <v>54</v>
      </c>
      <c r="C72" s="48" t="s">
        <v>11</v>
      </c>
      <c r="D72" s="48" t="s">
        <v>10</v>
      </c>
      <c r="E72" s="48" t="s">
        <v>9</v>
      </c>
      <c r="F72" s="48" t="s">
        <v>53</v>
      </c>
      <c r="G72" s="48" t="s">
        <v>55</v>
      </c>
      <c r="H72" s="180" t="s">
        <v>12</v>
      </c>
      <c r="I72" s="30"/>
      <c r="J72" s="30"/>
      <c r="K72" s="72"/>
      <c r="L72" s="17"/>
      <c r="M72" s="17"/>
      <c r="N72" s="17"/>
    </row>
    <row r="73" spans="1:14" x14ac:dyDescent="0.25">
      <c r="A73" s="30"/>
      <c r="B73" s="30"/>
      <c r="C73" s="30"/>
      <c r="D73" s="17"/>
      <c r="E73" s="31"/>
      <c r="F73" s="32" t="s">
        <v>18</v>
      </c>
      <c r="G73" s="17"/>
      <c r="H73" s="181"/>
      <c r="I73" s="30"/>
      <c r="J73" s="30"/>
      <c r="K73" s="72"/>
      <c r="L73" s="17"/>
      <c r="M73" s="17"/>
      <c r="N73" s="17"/>
    </row>
    <row r="74" spans="1:14" x14ac:dyDescent="0.25">
      <c r="A74" s="24"/>
      <c r="B74" s="33" t="s">
        <v>48</v>
      </c>
      <c r="C74" s="24"/>
      <c r="D74" s="80"/>
      <c r="E74" s="29"/>
      <c r="F74" s="25" t="s">
        <v>72</v>
      </c>
      <c r="G74" s="80"/>
      <c r="H74" s="182"/>
      <c r="I74" s="24"/>
      <c r="J74" s="24"/>
      <c r="K74" s="73">
        <f>SUM(H75:H85)</f>
        <v>4800</v>
      </c>
      <c r="L74" s="28" t="s">
        <v>13</v>
      </c>
      <c r="M74" s="28">
        <f>SUM(L75:L85)</f>
        <v>6</v>
      </c>
      <c r="N74" s="28" t="s">
        <v>1</v>
      </c>
    </row>
    <row r="75" spans="1:14" x14ac:dyDescent="0.25">
      <c r="A75" s="2" t="s">
        <v>17</v>
      </c>
      <c r="B75" t="s">
        <v>59</v>
      </c>
      <c r="C75" s="192" t="s">
        <v>98</v>
      </c>
      <c r="D75" s="192">
        <v>2362</v>
      </c>
      <c r="E75" s="192" t="s">
        <v>99</v>
      </c>
      <c r="F75" s="192" t="s">
        <v>100</v>
      </c>
      <c r="G75" s="193">
        <v>-1</v>
      </c>
      <c r="H75" s="194">
        <v>800</v>
      </c>
      <c r="I75" s="36"/>
      <c r="J75" s="36"/>
      <c r="K75" s="74"/>
      <c r="L75" s="16">
        <f t="shared" ref="L75:L85" si="4">IF(G75=-1,1,"")</f>
        <v>1</v>
      </c>
      <c r="M75" s="16"/>
      <c r="N75" s="16"/>
    </row>
    <row r="76" spans="1:14" x14ac:dyDescent="0.25">
      <c r="A76" s="2" t="s">
        <v>17</v>
      </c>
      <c r="B76" t="s">
        <v>59</v>
      </c>
      <c r="C76" s="192" t="s">
        <v>101</v>
      </c>
      <c r="D76" s="192">
        <v>2367</v>
      </c>
      <c r="E76" s="192" t="s">
        <v>102</v>
      </c>
      <c r="F76" s="192" t="s">
        <v>103</v>
      </c>
      <c r="G76" s="193">
        <v>-1</v>
      </c>
      <c r="H76" s="194">
        <v>800</v>
      </c>
      <c r="I76" s="36"/>
      <c r="J76" s="36"/>
      <c r="K76" s="74"/>
      <c r="L76" s="16">
        <f t="shared" si="4"/>
        <v>1</v>
      </c>
      <c r="M76" s="16"/>
      <c r="N76" s="16"/>
    </row>
    <row r="77" spans="1:14" x14ac:dyDescent="0.25">
      <c r="A77" s="2" t="s">
        <v>17</v>
      </c>
      <c r="B77" t="s">
        <v>59</v>
      </c>
      <c r="C77" s="192" t="s">
        <v>104</v>
      </c>
      <c r="D77" s="192">
        <v>2369</v>
      </c>
      <c r="E77" s="192" t="s">
        <v>105</v>
      </c>
      <c r="F77" s="192" t="s">
        <v>106</v>
      </c>
      <c r="G77" s="193">
        <v>-1</v>
      </c>
      <c r="H77" s="194">
        <v>800</v>
      </c>
      <c r="I77" s="36"/>
      <c r="J77" s="36"/>
      <c r="K77" s="74"/>
      <c r="L77" s="16">
        <f t="shared" si="4"/>
        <v>1</v>
      </c>
      <c r="M77" s="16"/>
      <c r="N77" s="16"/>
    </row>
    <row r="78" spans="1:14" x14ac:dyDescent="0.25">
      <c r="A78" s="2" t="s">
        <v>17</v>
      </c>
      <c r="B78" t="s">
        <v>59</v>
      </c>
      <c r="C78" s="192" t="s">
        <v>107</v>
      </c>
      <c r="D78" s="192">
        <v>2371</v>
      </c>
      <c r="E78" s="192" t="s">
        <v>86</v>
      </c>
      <c r="F78" s="192" t="s">
        <v>108</v>
      </c>
      <c r="G78" s="193">
        <v>-1</v>
      </c>
      <c r="H78" s="194">
        <v>800</v>
      </c>
      <c r="I78" s="36"/>
      <c r="J78" s="36"/>
      <c r="K78" s="74"/>
      <c r="L78" s="16">
        <f t="shared" si="4"/>
        <v>1</v>
      </c>
      <c r="M78" s="16"/>
      <c r="N78" s="16"/>
    </row>
    <row r="79" spans="1:14" x14ac:dyDescent="0.25">
      <c r="A79" s="2" t="s">
        <v>17</v>
      </c>
      <c r="B79" t="s">
        <v>59</v>
      </c>
      <c r="C79" s="192" t="s">
        <v>109</v>
      </c>
      <c r="D79" s="192">
        <v>2375</v>
      </c>
      <c r="E79" s="192" t="s">
        <v>110</v>
      </c>
      <c r="F79" s="192" t="s">
        <v>111</v>
      </c>
      <c r="G79" s="193">
        <v>-1</v>
      </c>
      <c r="H79" s="194">
        <v>800</v>
      </c>
      <c r="I79" s="36"/>
      <c r="J79" s="36"/>
      <c r="K79" s="74"/>
      <c r="L79" s="16">
        <f t="shared" si="4"/>
        <v>1</v>
      </c>
      <c r="M79" s="16"/>
      <c r="N79" s="16"/>
    </row>
    <row r="80" spans="1:14" x14ac:dyDescent="0.25">
      <c r="A80" s="2" t="s">
        <v>17</v>
      </c>
      <c r="B80" t="s">
        <v>59</v>
      </c>
      <c r="C80" s="192" t="s">
        <v>95</v>
      </c>
      <c r="D80" s="192">
        <v>2376</v>
      </c>
      <c r="E80" s="192" t="s">
        <v>112</v>
      </c>
      <c r="F80" s="192" t="s">
        <v>113</v>
      </c>
      <c r="G80" s="193">
        <v>-1</v>
      </c>
      <c r="H80" s="194">
        <v>800</v>
      </c>
      <c r="I80" s="36"/>
      <c r="J80" s="36"/>
      <c r="K80" s="74"/>
      <c r="L80" s="16">
        <f t="shared" si="4"/>
        <v>1</v>
      </c>
      <c r="M80" s="16"/>
      <c r="N80" s="16"/>
    </row>
    <row r="81" spans="1:14" x14ac:dyDescent="0.25">
      <c r="A81" s="2" t="s">
        <v>17</v>
      </c>
      <c r="B81" t="s">
        <v>59</v>
      </c>
      <c r="H81" s="161"/>
      <c r="I81" s="36"/>
      <c r="J81" s="36"/>
      <c r="K81" s="74"/>
      <c r="L81" s="16" t="str">
        <f t="shared" si="4"/>
        <v/>
      </c>
      <c r="M81" s="16"/>
      <c r="N81" s="16"/>
    </row>
    <row r="82" spans="1:14" x14ac:dyDescent="0.25">
      <c r="A82" s="2" t="s">
        <v>17</v>
      </c>
      <c r="B82" t="s">
        <v>59</v>
      </c>
      <c r="H82" s="161"/>
      <c r="I82" s="36"/>
      <c r="J82" s="36"/>
      <c r="K82" s="74"/>
      <c r="L82" s="16" t="str">
        <f t="shared" si="4"/>
        <v/>
      </c>
      <c r="M82" s="16"/>
      <c r="N82" s="16"/>
    </row>
    <row r="83" spans="1:14" x14ac:dyDescent="0.25">
      <c r="A83" s="2" t="s">
        <v>17</v>
      </c>
      <c r="B83" t="s">
        <v>59</v>
      </c>
      <c r="C83" s="36"/>
      <c r="D83" s="81"/>
      <c r="E83" s="37"/>
      <c r="F83" s="36"/>
      <c r="G83" s="81"/>
      <c r="H83" s="183"/>
      <c r="I83" s="36"/>
      <c r="J83" s="36"/>
      <c r="K83" s="74"/>
      <c r="L83" s="16" t="str">
        <f t="shared" si="4"/>
        <v/>
      </c>
      <c r="M83" s="16"/>
      <c r="N83" s="16"/>
    </row>
    <row r="84" spans="1:14" x14ac:dyDescent="0.25">
      <c r="A84" s="2" t="s">
        <v>17</v>
      </c>
      <c r="B84" t="s">
        <v>59</v>
      </c>
      <c r="C84" s="36"/>
      <c r="D84" s="81"/>
      <c r="E84" s="37"/>
      <c r="F84" s="36"/>
      <c r="G84" s="81"/>
      <c r="H84" s="183"/>
      <c r="I84" s="36"/>
      <c r="J84" s="36"/>
      <c r="K84" s="74"/>
      <c r="L84" s="16" t="str">
        <f t="shared" si="4"/>
        <v/>
      </c>
      <c r="M84" s="16"/>
      <c r="N84" s="16"/>
    </row>
    <row r="85" spans="1:14" x14ac:dyDescent="0.25">
      <c r="A85" s="2" t="s">
        <v>17</v>
      </c>
      <c r="B85" s="36"/>
      <c r="C85" s="36"/>
      <c r="D85" s="81"/>
      <c r="E85" s="37"/>
      <c r="F85" s="36"/>
      <c r="G85" s="81"/>
      <c r="H85" s="183"/>
      <c r="I85" s="36"/>
      <c r="J85" s="36"/>
      <c r="K85" s="74"/>
      <c r="L85" s="16" t="str">
        <f t="shared" si="4"/>
        <v/>
      </c>
      <c r="M85" s="16"/>
      <c r="N85" s="16"/>
    </row>
    <row r="86" spans="1:14" x14ac:dyDescent="0.25">
      <c r="A86" s="88"/>
      <c r="B86" s="89" t="s">
        <v>47</v>
      </c>
      <c r="C86" s="88"/>
      <c r="D86" s="144"/>
      <c r="E86" s="145"/>
      <c r="F86" s="89" t="s">
        <v>73</v>
      </c>
      <c r="G86" s="144"/>
      <c r="H86" s="175"/>
      <c r="I86" s="88"/>
      <c r="J86" s="88"/>
      <c r="K86" s="146">
        <f>SUM(H87:H98)</f>
        <v>0</v>
      </c>
      <c r="L86" s="148"/>
      <c r="M86" s="148">
        <f>SUM(L87:L98)</f>
        <v>0</v>
      </c>
      <c r="N86" s="148" t="s">
        <v>2</v>
      </c>
    </row>
    <row r="87" spans="1:14" x14ac:dyDescent="0.25">
      <c r="A87" s="2" t="s">
        <v>17</v>
      </c>
      <c r="B87" t="s">
        <v>59</v>
      </c>
      <c r="E87"/>
      <c r="H87" s="164"/>
      <c r="I87" s="36"/>
      <c r="J87" s="36"/>
      <c r="K87" s="74"/>
      <c r="L87" s="16" t="str">
        <f t="shared" ref="L87:L98" si="5">IF(G87=-1,1,"")</f>
        <v/>
      </c>
      <c r="M87" s="16"/>
      <c r="N87" s="16"/>
    </row>
    <row r="88" spans="1:14" x14ac:dyDescent="0.25">
      <c r="A88" s="2" t="s">
        <v>17</v>
      </c>
      <c r="B88" t="s">
        <v>59</v>
      </c>
      <c r="E88"/>
      <c r="H88" s="164"/>
      <c r="I88" s="36"/>
      <c r="J88" s="36"/>
      <c r="K88" s="74"/>
      <c r="L88" s="16" t="str">
        <f t="shared" si="5"/>
        <v/>
      </c>
      <c r="M88" s="16"/>
      <c r="N88" s="16"/>
    </row>
    <row r="89" spans="1:14" x14ac:dyDescent="0.25">
      <c r="A89" s="2" t="s">
        <v>17</v>
      </c>
      <c r="B89" t="s">
        <v>59</v>
      </c>
      <c r="E89"/>
      <c r="H89" s="164"/>
      <c r="I89" s="36"/>
      <c r="J89" s="36"/>
      <c r="K89" s="74"/>
      <c r="L89" s="16" t="str">
        <f t="shared" si="5"/>
        <v/>
      </c>
      <c r="M89" s="16"/>
      <c r="N89" s="16"/>
    </row>
    <row r="90" spans="1:14" x14ac:dyDescent="0.25">
      <c r="A90" s="2" t="s">
        <v>17</v>
      </c>
      <c r="B90" t="s">
        <v>59</v>
      </c>
      <c r="E90"/>
      <c r="H90" s="164"/>
      <c r="I90" s="36"/>
      <c r="J90" s="36"/>
      <c r="K90" s="74"/>
      <c r="L90" s="16" t="str">
        <f t="shared" si="5"/>
        <v/>
      </c>
      <c r="M90" s="16"/>
      <c r="N90" s="16"/>
    </row>
    <row r="91" spans="1:14" x14ac:dyDescent="0.25">
      <c r="A91" s="2" t="s">
        <v>17</v>
      </c>
      <c r="B91" t="s">
        <v>59</v>
      </c>
      <c r="E91"/>
      <c r="H91" s="164"/>
      <c r="I91" s="36"/>
      <c r="J91" s="36"/>
      <c r="K91" s="74"/>
      <c r="L91" s="16" t="str">
        <f t="shared" si="5"/>
        <v/>
      </c>
      <c r="M91" s="16"/>
      <c r="N91" s="16"/>
    </row>
    <row r="92" spans="1:14" x14ac:dyDescent="0.25">
      <c r="A92" s="2" t="s">
        <v>17</v>
      </c>
      <c r="B92" t="s">
        <v>59</v>
      </c>
      <c r="C92" s="36"/>
      <c r="D92" s="81"/>
      <c r="E92" s="37"/>
      <c r="F92" s="36"/>
      <c r="G92" s="81"/>
      <c r="H92" s="164"/>
      <c r="I92" s="36"/>
      <c r="J92" s="36"/>
      <c r="K92" s="74"/>
      <c r="L92" s="16" t="str">
        <f t="shared" si="5"/>
        <v/>
      </c>
      <c r="M92" s="16"/>
      <c r="N92" s="16"/>
    </row>
    <row r="93" spans="1:14" x14ac:dyDescent="0.25">
      <c r="A93" s="2" t="s">
        <v>17</v>
      </c>
      <c r="B93" t="s">
        <v>59</v>
      </c>
      <c r="C93" s="36"/>
      <c r="D93" s="81"/>
      <c r="E93" s="37"/>
      <c r="F93" s="36"/>
      <c r="G93" s="81"/>
      <c r="H93" s="183"/>
      <c r="I93" s="36"/>
      <c r="J93" s="36"/>
      <c r="K93" s="74"/>
      <c r="L93" s="16" t="str">
        <f t="shared" si="5"/>
        <v/>
      </c>
      <c r="M93" s="16"/>
      <c r="N93" s="16"/>
    </row>
    <row r="94" spans="1:14" x14ac:dyDescent="0.25">
      <c r="A94" s="2" t="s">
        <v>17</v>
      </c>
      <c r="B94" t="s">
        <v>59</v>
      </c>
      <c r="C94" s="36"/>
      <c r="D94" s="81"/>
      <c r="E94" s="37"/>
      <c r="F94" s="36"/>
      <c r="G94" s="81"/>
      <c r="H94" s="183"/>
      <c r="I94" s="36"/>
      <c r="J94" s="36"/>
      <c r="K94" s="74"/>
      <c r="L94" s="16" t="str">
        <f t="shared" si="5"/>
        <v/>
      </c>
      <c r="M94" s="16"/>
      <c r="N94" s="16"/>
    </row>
    <row r="95" spans="1:14" x14ac:dyDescent="0.25">
      <c r="A95" s="2" t="s">
        <v>17</v>
      </c>
      <c r="B95" t="s">
        <v>59</v>
      </c>
      <c r="C95" s="36"/>
      <c r="D95" s="81"/>
      <c r="E95" s="37"/>
      <c r="F95" s="36"/>
      <c r="G95" s="81"/>
      <c r="H95" s="183"/>
      <c r="I95" s="36"/>
      <c r="J95" s="36"/>
      <c r="K95" s="74"/>
      <c r="L95" s="16" t="str">
        <f t="shared" si="5"/>
        <v/>
      </c>
      <c r="M95" s="16"/>
      <c r="N95" s="16"/>
    </row>
    <row r="96" spans="1:14" x14ac:dyDescent="0.25">
      <c r="A96" s="2" t="s">
        <v>17</v>
      </c>
      <c r="B96" t="s">
        <v>59</v>
      </c>
      <c r="C96" s="36"/>
      <c r="D96" s="81"/>
      <c r="E96" s="37"/>
      <c r="F96" s="36"/>
      <c r="G96" s="81"/>
      <c r="H96" s="183"/>
      <c r="I96" s="36"/>
      <c r="J96" s="36"/>
      <c r="K96" s="74"/>
      <c r="L96" s="16" t="str">
        <f t="shared" si="5"/>
        <v/>
      </c>
      <c r="M96" s="16"/>
      <c r="N96" s="16"/>
    </row>
    <row r="97" spans="1:14" x14ac:dyDescent="0.25">
      <c r="A97" s="2" t="s">
        <v>17</v>
      </c>
      <c r="B97" t="s">
        <v>59</v>
      </c>
      <c r="C97" s="36"/>
      <c r="D97" s="81"/>
      <c r="E97" s="37"/>
      <c r="F97" s="36"/>
      <c r="G97" s="81"/>
      <c r="H97" s="183"/>
      <c r="I97" s="36"/>
      <c r="J97" s="36"/>
      <c r="K97" s="74"/>
      <c r="L97" s="16" t="str">
        <f t="shared" si="5"/>
        <v/>
      </c>
      <c r="M97" s="16"/>
      <c r="N97" s="16"/>
    </row>
    <row r="98" spans="1:14" x14ac:dyDescent="0.25">
      <c r="A98" s="2" t="s">
        <v>17</v>
      </c>
      <c r="B98" t="s">
        <v>59</v>
      </c>
      <c r="C98" s="36"/>
      <c r="D98" s="81"/>
      <c r="E98" s="37"/>
      <c r="F98" s="36"/>
      <c r="G98" s="81"/>
      <c r="H98" s="183"/>
      <c r="I98" s="36"/>
      <c r="J98" s="36"/>
      <c r="K98" s="74"/>
      <c r="L98" s="16" t="str">
        <f t="shared" si="5"/>
        <v/>
      </c>
      <c r="M98" s="16"/>
      <c r="N98" s="16"/>
    </row>
    <row r="99" spans="1:14" x14ac:dyDescent="0.25">
      <c r="A99" s="8"/>
      <c r="B99" s="21" t="s">
        <v>46</v>
      </c>
      <c r="C99" s="8"/>
      <c r="D99" s="77"/>
      <c r="E99" s="9"/>
      <c r="F99" s="134" t="s">
        <v>74</v>
      </c>
      <c r="G99" s="77"/>
      <c r="H99" s="177"/>
      <c r="I99" s="8"/>
      <c r="J99" s="8"/>
      <c r="K99" s="69">
        <f>SUM(H100:H108)</f>
        <v>0</v>
      </c>
      <c r="L99" s="4"/>
      <c r="M99" s="4">
        <f>SUM(L100:L108)</f>
        <v>0</v>
      </c>
      <c r="N99" s="4" t="s">
        <v>3</v>
      </c>
    </row>
    <row r="100" spans="1:14" x14ac:dyDescent="0.25">
      <c r="A100" s="2" t="s">
        <v>17</v>
      </c>
      <c r="B100" t="s">
        <v>59</v>
      </c>
      <c r="C100" s="36"/>
      <c r="D100" s="81"/>
      <c r="E100" s="37"/>
      <c r="F100" s="36"/>
      <c r="G100" s="81"/>
      <c r="H100" s="183"/>
      <c r="I100" s="36"/>
      <c r="J100" s="36"/>
      <c r="K100" s="74"/>
      <c r="L100" s="16" t="str">
        <f t="shared" ref="L100:L108" si="6">IF(G100=-1,1,"")</f>
        <v/>
      </c>
      <c r="M100" s="16"/>
      <c r="N100" s="16"/>
    </row>
    <row r="101" spans="1:14" x14ac:dyDescent="0.25">
      <c r="A101" s="2" t="s">
        <v>17</v>
      </c>
      <c r="B101" t="s">
        <v>59</v>
      </c>
      <c r="C101" s="36"/>
      <c r="D101" s="81"/>
      <c r="E101" s="37"/>
      <c r="F101" s="36"/>
      <c r="G101" s="81"/>
      <c r="H101" s="183"/>
      <c r="I101" s="36"/>
      <c r="J101" s="36"/>
      <c r="K101" s="74"/>
      <c r="L101" s="16" t="str">
        <f t="shared" si="6"/>
        <v/>
      </c>
      <c r="M101" s="16"/>
      <c r="N101" s="16"/>
    </row>
    <row r="102" spans="1:14" x14ac:dyDescent="0.25">
      <c r="A102" s="2" t="s">
        <v>17</v>
      </c>
      <c r="B102" t="s">
        <v>59</v>
      </c>
      <c r="C102" s="36"/>
      <c r="D102" s="81"/>
      <c r="E102" s="37"/>
      <c r="F102" s="36"/>
      <c r="G102" s="81"/>
      <c r="H102" s="183"/>
      <c r="I102" s="36"/>
      <c r="J102" s="36"/>
      <c r="K102" s="74"/>
      <c r="L102" s="16" t="str">
        <f t="shared" si="6"/>
        <v/>
      </c>
      <c r="M102" s="16"/>
      <c r="N102" s="16"/>
    </row>
    <row r="103" spans="1:14" x14ac:dyDescent="0.25">
      <c r="A103" s="2" t="s">
        <v>17</v>
      </c>
      <c r="B103" t="s">
        <v>59</v>
      </c>
      <c r="C103" s="36"/>
      <c r="D103" s="81"/>
      <c r="E103" s="37"/>
      <c r="F103" s="36"/>
      <c r="G103" s="81"/>
      <c r="H103" s="183"/>
      <c r="I103" s="36"/>
      <c r="J103" s="36"/>
      <c r="K103" s="74"/>
      <c r="L103" s="16" t="str">
        <f t="shared" si="6"/>
        <v/>
      </c>
      <c r="M103" s="16"/>
      <c r="N103" s="16"/>
    </row>
    <row r="104" spans="1:14" x14ac:dyDescent="0.25">
      <c r="A104" s="2" t="s">
        <v>17</v>
      </c>
      <c r="B104" t="s">
        <v>59</v>
      </c>
      <c r="C104" s="36"/>
      <c r="D104" s="81"/>
      <c r="E104" s="37"/>
      <c r="F104" s="36"/>
      <c r="G104" s="81"/>
      <c r="H104" s="183"/>
      <c r="I104" s="36"/>
      <c r="J104" s="36"/>
      <c r="K104" s="74"/>
      <c r="L104" s="16" t="str">
        <f t="shared" si="6"/>
        <v/>
      </c>
      <c r="M104" s="16"/>
      <c r="N104" s="16"/>
    </row>
    <row r="105" spans="1:14" x14ac:dyDescent="0.25">
      <c r="A105" s="2" t="s">
        <v>17</v>
      </c>
      <c r="B105" t="s">
        <v>59</v>
      </c>
      <c r="C105" s="36"/>
      <c r="D105" s="81"/>
      <c r="E105" s="37"/>
      <c r="F105" s="36"/>
      <c r="G105" s="81"/>
      <c r="H105" s="183"/>
      <c r="I105" s="36"/>
      <c r="J105" s="36"/>
      <c r="K105" s="74"/>
      <c r="L105" s="16" t="str">
        <f t="shared" si="6"/>
        <v/>
      </c>
      <c r="M105" s="16"/>
      <c r="N105" s="16"/>
    </row>
    <row r="106" spans="1:14" x14ac:dyDescent="0.25">
      <c r="A106" s="2" t="s">
        <v>17</v>
      </c>
      <c r="B106" t="s">
        <v>59</v>
      </c>
      <c r="C106" s="36"/>
      <c r="D106" s="81"/>
      <c r="E106" s="37"/>
      <c r="F106" s="36"/>
      <c r="G106" s="81"/>
      <c r="H106" s="183"/>
      <c r="I106" s="36"/>
      <c r="J106" s="36"/>
      <c r="K106" s="74"/>
      <c r="L106" s="16" t="str">
        <f t="shared" si="6"/>
        <v/>
      </c>
      <c r="M106" s="16"/>
      <c r="N106" s="16"/>
    </row>
    <row r="107" spans="1:14" x14ac:dyDescent="0.25">
      <c r="A107" s="2" t="s">
        <v>17</v>
      </c>
      <c r="B107" t="s">
        <v>59</v>
      </c>
      <c r="C107" s="36"/>
      <c r="D107" s="81"/>
      <c r="E107" s="37"/>
      <c r="F107" s="36"/>
      <c r="G107" s="81"/>
      <c r="H107" s="183"/>
      <c r="I107" s="36"/>
      <c r="J107" s="36"/>
      <c r="K107" s="74"/>
      <c r="L107" s="16" t="str">
        <f t="shared" si="6"/>
        <v/>
      </c>
      <c r="M107" s="16"/>
      <c r="N107" s="16"/>
    </row>
    <row r="108" spans="1:14" x14ac:dyDescent="0.25">
      <c r="A108" s="2" t="s">
        <v>17</v>
      </c>
      <c r="B108" s="36"/>
      <c r="C108" s="36"/>
      <c r="D108" s="81"/>
      <c r="E108" s="37"/>
      <c r="F108" s="36"/>
      <c r="G108" s="81"/>
      <c r="H108" s="183"/>
      <c r="I108" s="36"/>
      <c r="J108" s="36"/>
      <c r="K108" s="74"/>
      <c r="L108" s="16" t="str">
        <f t="shared" si="6"/>
        <v/>
      </c>
      <c r="M108" s="16"/>
      <c r="N108" s="16"/>
    </row>
    <row r="109" spans="1:14" x14ac:dyDescent="0.25">
      <c r="A109" s="11"/>
      <c r="B109" s="20" t="s">
        <v>45</v>
      </c>
      <c r="C109" s="11"/>
      <c r="D109" s="78"/>
      <c r="E109" s="12"/>
      <c r="F109" s="135" t="s">
        <v>75</v>
      </c>
      <c r="G109" s="78"/>
      <c r="H109" s="178"/>
      <c r="I109" s="11"/>
      <c r="J109" s="11"/>
      <c r="K109" s="70">
        <f>SUM(H110:H120)</f>
        <v>0</v>
      </c>
      <c r="L109" s="35"/>
      <c r="M109" s="35">
        <f>SUM(L110:L120)</f>
        <v>0</v>
      </c>
      <c r="N109" s="35" t="s">
        <v>4</v>
      </c>
    </row>
    <row r="110" spans="1:14" x14ac:dyDescent="0.25">
      <c r="A110" s="2" t="s">
        <v>17</v>
      </c>
      <c r="B110" s="36" t="s">
        <v>59</v>
      </c>
      <c r="C110" s="36"/>
      <c r="D110" s="81"/>
      <c r="E110" s="37"/>
      <c r="F110" s="36"/>
      <c r="G110" s="81"/>
      <c r="H110" s="183"/>
      <c r="I110" s="36"/>
      <c r="J110" s="36"/>
      <c r="K110" s="74"/>
      <c r="L110" s="16" t="str">
        <f t="shared" ref="L110:L120" si="7">IF(G110=-1,1,"")</f>
        <v/>
      </c>
      <c r="M110" s="16"/>
      <c r="N110" s="16"/>
    </row>
    <row r="111" spans="1:14" x14ac:dyDescent="0.25">
      <c r="A111" s="2" t="s">
        <v>17</v>
      </c>
      <c r="B111" s="36" t="s">
        <v>59</v>
      </c>
      <c r="C111" s="36"/>
      <c r="D111" s="81"/>
      <c r="E111" s="37"/>
      <c r="F111" s="36"/>
      <c r="G111" s="81"/>
      <c r="H111" s="183"/>
      <c r="I111" s="36"/>
      <c r="J111" s="36"/>
      <c r="K111" s="74"/>
      <c r="L111" s="16" t="str">
        <f t="shared" si="7"/>
        <v/>
      </c>
      <c r="M111" s="16"/>
      <c r="N111" s="16"/>
    </row>
    <row r="112" spans="1:14" x14ac:dyDescent="0.25">
      <c r="A112" s="2" t="s">
        <v>17</v>
      </c>
      <c r="B112" s="36" t="s">
        <v>59</v>
      </c>
      <c r="C112" s="36"/>
      <c r="D112" s="81"/>
      <c r="E112" s="37"/>
      <c r="F112" s="36"/>
      <c r="G112" s="81"/>
      <c r="H112" s="183"/>
      <c r="I112" s="36"/>
      <c r="J112" s="36"/>
      <c r="K112" s="74"/>
      <c r="L112" s="16" t="str">
        <f t="shared" si="7"/>
        <v/>
      </c>
      <c r="M112" s="16"/>
      <c r="N112" s="16"/>
    </row>
    <row r="113" spans="1:14" x14ac:dyDescent="0.25">
      <c r="A113" s="2" t="s">
        <v>17</v>
      </c>
      <c r="B113" t="s">
        <v>59</v>
      </c>
      <c r="H113" s="161"/>
      <c r="L113" s="16" t="str">
        <f t="shared" si="7"/>
        <v/>
      </c>
      <c r="M113" s="16"/>
      <c r="N113" s="16"/>
    </row>
    <row r="114" spans="1:14" x14ac:dyDescent="0.25">
      <c r="A114" s="2" t="s">
        <v>17</v>
      </c>
      <c r="B114" t="s">
        <v>59</v>
      </c>
      <c r="H114" s="161"/>
      <c r="I114" s="47"/>
      <c r="J114" s="47"/>
      <c r="L114" s="16" t="str">
        <f t="shared" si="7"/>
        <v/>
      </c>
      <c r="M114" s="16"/>
      <c r="N114" s="16"/>
    </row>
    <row r="115" spans="1:14" x14ac:dyDescent="0.25">
      <c r="A115" s="2" t="s">
        <v>17</v>
      </c>
      <c r="B115" t="s">
        <v>59</v>
      </c>
      <c r="H115" s="161"/>
      <c r="L115" s="16" t="str">
        <f t="shared" si="7"/>
        <v/>
      </c>
      <c r="M115" s="16"/>
      <c r="N115" s="16"/>
    </row>
    <row r="116" spans="1:14" x14ac:dyDescent="0.25">
      <c r="A116" s="2" t="s">
        <v>17</v>
      </c>
      <c r="B116" t="s">
        <v>59</v>
      </c>
      <c r="H116" s="161"/>
      <c r="L116" s="16" t="str">
        <f t="shared" si="7"/>
        <v/>
      </c>
      <c r="M116" s="16"/>
      <c r="N116" s="16"/>
    </row>
    <row r="117" spans="1:14" x14ac:dyDescent="0.25">
      <c r="A117" s="2" t="s">
        <v>17</v>
      </c>
      <c r="B117" t="s">
        <v>59</v>
      </c>
      <c r="H117" s="161"/>
      <c r="L117" s="16" t="str">
        <f t="shared" si="7"/>
        <v/>
      </c>
      <c r="M117" s="16"/>
      <c r="N117" s="16"/>
    </row>
    <row r="118" spans="1:14" x14ac:dyDescent="0.25">
      <c r="A118" s="2" t="s">
        <v>17</v>
      </c>
      <c r="B118" t="s">
        <v>59</v>
      </c>
      <c r="H118" s="161"/>
      <c r="L118" s="16" t="str">
        <f t="shared" si="7"/>
        <v/>
      </c>
      <c r="M118" s="16"/>
      <c r="N118" s="16"/>
    </row>
    <row r="119" spans="1:14" x14ac:dyDescent="0.25">
      <c r="A119" s="2" t="s">
        <v>17</v>
      </c>
      <c r="B119" t="s">
        <v>59</v>
      </c>
      <c r="H119" s="161"/>
      <c r="L119" s="16" t="str">
        <f t="shared" si="7"/>
        <v/>
      </c>
      <c r="M119" s="16"/>
      <c r="N119" s="16"/>
    </row>
    <row r="120" spans="1:14" x14ac:dyDescent="0.25">
      <c r="A120" s="2" t="s">
        <v>17</v>
      </c>
      <c r="H120" s="161"/>
      <c r="L120" s="16" t="str">
        <f t="shared" si="7"/>
        <v/>
      </c>
      <c r="M120" s="16"/>
      <c r="N120" s="16"/>
    </row>
    <row r="121" spans="1:14" ht="18.75" x14ac:dyDescent="0.3">
      <c r="A121" s="13"/>
      <c r="B121" s="13"/>
      <c r="C121" s="13"/>
      <c r="D121" s="79"/>
      <c r="E121" s="14"/>
      <c r="F121" s="23" t="s">
        <v>18</v>
      </c>
      <c r="G121" s="23"/>
      <c r="H121" s="184"/>
      <c r="I121" s="34"/>
      <c r="J121" s="34"/>
      <c r="K121" s="71">
        <f>ABS(K74+K86+K99+K109)</f>
        <v>4800</v>
      </c>
      <c r="L121" s="22" t="s">
        <v>17</v>
      </c>
      <c r="M121" s="22">
        <f>SUM(M74:M120)</f>
        <v>6</v>
      </c>
      <c r="N121" s="22" t="s">
        <v>27</v>
      </c>
    </row>
    <row r="123" spans="1:14" x14ac:dyDescent="0.25">
      <c r="L123" s="2"/>
      <c r="M123" s="2"/>
      <c r="N123" s="2"/>
    </row>
    <row r="124" spans="1:14" x14ac:dyDescent="0.25">
      <c r="F124" s="1" t="s">
        <v>49</v>
      </c>
    </row>
    <row r="126" spans="1:14" ht="18.75" x14ac:dyDescent="0.3">
      <c r="F126" s="19" t="s">
        <v>19</v>
      </c>
      <c r="K126" s="75">
        <f>K68</f>
        <v>600</v>
      </c>
      <c r="L126" s="19" t="s">
        <v>16</v>
      </c>
      <c r="M126" s="19">
        <f>M68</f>
        <v>1</v>
      </c>
      <c r="N126" s="19"/>
    </row>
    <row r="127" spans="1:14" ht="18.75" x14ac:dyDescent="0.3">
      <c r="K127" s="75">
        <f>K121</f>
        <v>4800</v>
      </c>
      <c r="L127" s="19" t="s">
        <v>17</v>
      </c>
      <c r="M127" s="19">
        <f>M121</f>
        <v>6</v>
      </c>
      <c r="N127" s="19"/>
    </row>
    <row r="128" spans="1:14" ht="18.75" x14ac:dyDescent="0.3">
      <c r="F128" s="18" t="s">
        <v>20</v>
      </c>
      <c r="K128" s="76">
        <f>SUM(K126:K127)</f>
        <v>5400</v>
      </c>
      <c r="L128" s="18" t="s">
        <v>21</v>
      </c>
      <c r="M128" s="18">
        <f>SUM(M126:M127)</f>
        <v>7</v>
      </c>
      <c r="N128" s="18" t="s">
        <v>27</v>
      </c>
    </row>
    <row r="130" spans="5:14" ht="15.75" thickBot="1" x14ac:dyDescent="0.3">
      <c r="J130" s="41" t="s">
        <v>15</v>
      </c>
      <c r="K130" s="54" t="s">
        <v>11</v>
      </c>
      <c r="L130" s="46" t="s">
        <v>41</v>
      </c>
      <c r="M130" s="43" t="s">
        <v>42</v>
      </c>
      <c r="N130" s="42" t="s">
        <v>33</v>
      </c>
    </row>
    <row r="131" spans="5:14" ht="15.75" thickBot="1" x14ac:dyDescent="0.3">
      <c r="F131" s="141" t="s">
        <v>43</v>
      </c>
      <c r="G131" s="142"/>
      <c r="J131" s="16" t="s">
        <v>1</v>
      </c>
      <c r="K131" s="82">
        <v>45750</v>
      </c>
      <c r="L131" s="16">
        <f>M2</f>
        <v>1</v>
      </c>
      <c r="M131" s="44">
        <f>M74</f>
        <v>6</v>
      </c>
      <c r="N131" s="38">
        <f>(L131+M131)*35</f>
        <v>245</v>
      </c>
    </row>
    <row r="132" spans="5:14" ht="15.75" thickBot="1" x14ac:dyDescent="0.3">
      <c r="F132" t="s">
        <v>37</v>
      </c>
      <c r="J132" s="3" t="s">
        <v>2</v>
      </c>
      <c r="K132" s="82"/>
      <c r="L132" s="16">
        <f>M10</f>
        <v>0</v>
      </c>
      <c r="M132" s="44">
        <f>M86</f>
        <v>0</v>
      </c>
      <c r="N132" s="38">
        <f t="shared" ref="N132:N135" si="8">(L132+M132)*35</f>
        <v>0</v>
      </c>
    </row>
    <row r="133" spans="5:14" ht="15.75" thickBot="1" x14ac:dyDescent="0.3">
      <c r="F133" s="136" t="s">
        <v>68</v>
      </c>
      <c r="G133" s="149" t="s">
        <v>76</v>
      </c>
      <c r="J133" s="3" t="s">
        <v>3</v>
      </c>
      <c r="K133" s="82"/>
      <c r="L133" s="16">
        <f>M35</f>
        <v>0</v>
      </c>
      <c r="M133" s="44">
        <f>M99</f>
        <v>0</v>
      </c>
      <c r="N133" s="38">
        <f t="shared" si="8"/>
        <v>0</v>
      </c>
    </row>
    <row r="134" spans="5:14" x14ac:dyDescent="0.25">
      <c r="F134" t="s">
        <v>64</v>
      </c>
      <c r="J134" s="3" t="s">
        <v>4</v>
      </c>
      <c r="K134" s="82"/>
      <c r="L134" s="16">
        <f>M54</f>
        <v>0</v>
      </c>
      <c r="M134" s="44">
        <f>M109</f>
        <v>0</v>
      </c>
      <c r="N134" s="38">
        <f t="shared" si="8"/>
        <v>0</v>
      </c>
    </row>
    <row r="135" spans="5:14" x14ac:dyDescent="0.25">
      <c r="F135" s="111" t="s">
        <v>83</v>
      </c>
      <c r="J135" s="3" t="s">
        <v>35</v>
      </c>
      <c r="K135" s="82"/>
      <c r="L135" s="16">
        <v>0</v>
      </c>
      <c r="M135" s="44">
        <v>0</v>
      </c>
      <c r="N135" s="38">
        <f t="shared" si="8"/>
        <v>0</v>
      </c>
    </row>
    <row r="136" spans="5:14" ht="18.75" x14ac:dyDescent="0.3">
      <c r="E136" s="165" t="s">
        <v>79</v>
      </c>
      <c r="F136" t="s">
        <v>77</v>
      </c>
      <c r="J136" s="39" t="s">
        <v>39</v>
      </c>
      <c r="K136" s="55"/>
      <c r="L136" s="39">
        <f>SUM(L131:L135)</f>
        <v>1</v>
      </c>
      <c r="M136" s="45">
        <f>SUM(M131:M135)</f>
        <v>6</v>
      </c>
      <c r="N136" s="40">
        <f>SUM(N131:N135)</f>
        <v>245</v>
      </c>
    </row>
    <row r="137" spans="5:14" x14ac:dyDescent="0.25">
      <c r="F137" t="s">
        <v>78</v>
      </c>
    </row>
    <row r="138" spans="5:14" x14ac:dyDescent="0.25">
      <c r="F138" s="150" t="s">
        <v>80</v>
      </c>
      <c r="G138" s="149"/>
      <c r="L138" s="128">
        <f>L136+M136</f>
        <v>7</v>
      </c>
    </row>
    <row r="139" spans="5:14" x14ac:dyDescent="0.25">
      <c r="F139" s="150" t="s">
        <v>81</v>
      </c>
      <c r="G139" s="149"/>
    </row>
  </sheetData>
  <pageMargins left="0.25" right="0.25" top="0.75" bottom="0.75" header="0.3" footer="0.3"/>
  <pageSetup scale="63" fitToHeight="0" orientation="landscape" r:id="rId1"/>
  <headerFooter>
    <oddHeader>&amp;L&amp;"Old English Text MT,Regular"&amp;14Maplewood Cemetery&amp;C&amp;"-,Bold"&amp;18PM Review
Interments&amp;R&amp;"-,Bold"&amp;14&amp;D</oddHeader>
    <oddFooter>&amp;L&amp;F&amp;C&amp;A&amp;R&amp;D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62F9C-1978-4202-8EC3-CE6870A1F040}">
  <sheetPr>
    <pageSetUpPr fitToPage="1"/>
  </sheetPr>
  <dimension ref="A1:N174"/>
  <sheetViews>
    <sheetView zoomScale="90" zoomScaleNormal="90" workbookViewId="0">
      <pane ySplit="1" topLeftCell="A146" activePane="bottomLeft" state="frozen"/>
      <selection pane="bottomLeft" activeCell="K164" sqref="K164"/>
    </sheetView>
  </sheetViews>
  <sheetFormatPr defaultRowHeight="15" x14ac:dyDescent="0.25"/>
  <cols>
    <col min="1" max="1" width="14.5703125" customWidth="1"/>
    <col min="2" max="2" width="16.42578125" style="7" customWidth="1"/>
    <col min="4" max="4" width="9.140625" style="112"/>
    <col min="5" max="5" width="51.140625" style="6" bestFit="1" customWidth="1"/>
    <col min="6" max="6" width="39.85546875" bestFit="1" customWidth="1"/>
    <col min="7" max="7" width="23.5703125" customWidth="1"/>
    <col min="8" max="8" width="13.140625" style="110" customWidth="1"/>
    <col min="9" max="9" width="10.42578125" style="92" customWidth="1"/>
    <col min="10" max="10" width="11.5703125" style="50" bestFit="1" customWidth="1"/>
    <col min="11" max="11" width="16" style="84" bestFit="1" customWidth="1"/>
    <col min="12" max="12" width="11.42578125" style="57" bestFit="1" customWidth="1"/>
  </cols>
  <sheetData>
    <row r="1" spans="1:14" x14ac:dyDescent="0.25">
      <c r="A1" s="48" t="s">
        <v>54</v>
      </c>
      <c r="B1" s="48" t="s">
        <v>11</v>
      </c>
      <c r="C1" s="48" t="s">
        <v>63</v>
      </c>
      <c r="D1" s="66" t="s">
        <v>10</v>
      </c>
      <c r="E1" s="48" t="s">
        <v>9</v>
      </c>
      <c r="F1" s="48" t="s">
        <v>53</v>
      </c>
      <c r="G1" s="48" t="s">
        <v>54</v>
      </c>
      <c r="H1" s="151" t="s">
        <v>12</v>
      </c>
      <c r="I1" s="92" t="s">
        <v>88</v>
      </c>
      <c r="J1" s="66" t="s">
        <v>55</v>
      </c>
      <c r="K1" s="100" t="s">
        <v>56</v>
      </c>
      <c r="M1" s="64"/>
      <c r="N1" s="64"/>
    </row>
    <row r="2" spans="1:14" x14ac:dyDescent="0.25">
      <c r="A2" s="24"/>
      <c r="B2" s="33" t="s">
        <v>30</v>
      </c>
      <c r="C2" s="25"/>
      <c r="D2" s="107"/>
      <c r="E2" s="26"/>
      <c r="F2" s="25" t="s">
        <v>72</v>
      </c>
      <c r="G2" s="25"/>
      <c r="H2" s="152"/>
      <c r="I2" s="91"/>
      <c r="J2" s="49"/>
      <c r="K2" s="109">
        <f>SUM(H3:H31)</f>
        <v>10400</v>
      </c>
      <c r="M2" s="64"/>
      <c r="N2" s="64"/>
    </row>
    <row r="3" spans="1:14" x14ac:dyDescent="0.25">
      <c r="A3" t="s">
        <v>57</v>
      </c>
      <c r="B3" s="192" t="s">
        <v>114</v>
      </c>
      <c r="C3" s="192" t="s">
        <v>61</v>
      </c>
      <c r="D3" s="192">
        <v>2361</v>
      </c>
      <c r="E3" s="192" t="s">
        <v>99</v>
      </c>
      <c r="F3" s="192" t="s">
        <v>115</v>
      </c>
      <c r="G3" s="192" t="s">
        <v>62</v>
      </c>
      <c r="H3" s="194">
        <v>1200</v>
      </c>
      <c r="I3" s="92">
        <f t="shared" ref="I3:I30" si="0">IF(H3&lt;&gt;1200,H3,0)</f>
        <v>0</v>
      </c>
      <c r="K3" s="101" t="str">
        <f t="shared" ref="K3:K8" si="1">IF(H3=-1,1,"")</f>
        <v/>
      </c>
      <c r="L3" s="63" t="str">
        <f t="shared" ref="L3:L8" si="2">IF(K3=1,J3,"")</f>
        <v/>
      </c>
      <c r="M3" s="65"/>
      <c r="N3" s="65"/>
    </row>
    <row r="4" spans="1:14" x14ac:dyDescent="0.25">
      <c r="A4" t="s">
        <v>57</v>
      </c>
      <c r="B4" s="192" t="s">
        <v>114</v>
      </c>
      <c r="C4" s="192" t="s">
        <v>61</v>
      </c>
      <c r="D4" s="192">
        <v>2361</v>
      </c>
      <c r="E4" s="192" t="s">
        <v>99</v>
      </c>
      <c r="F4" s="192" t="s">
        <v>116</v>
      </c>
      <c r="G4" s="192" t="s">
        <v>62</v>
      </c>
      <c r="H4" s="194">
        <v>1200</v>
      </c>
      <c r="I4" s="92">
        <f t="shared" si="0"/>
        <v>0</v>
      </c>
      <c r="K4" s="101" t="str">
        <f t="shared" si="1"/>
        <v/>
      </c>
      <c r="L4" s="63" t="str">
        <f t="shared" si="2"/>
        <v/>
      </c>
    </row>
    <row r="5" spans="1:14" x14ac:dyDescent="0.25">
      <c r="A5" t="s">
        <v>57</v>
      </c>
      <c r="B5" s="192" t="s">
        <v>114</v>
      </c>
      <c r="C5" s="192" t="s">
        <v>61</v>
      </c>
      <c r="D5" s="192">
        <v>2361</v>
      </c>
      <c r="E5" s="192" t="s">
        <v>99</v>
      </c>
      <c r="F5" s="192" t="s">
        <v>117</v>
      </c>
      <c r="G5" s="192" t="s">
        <v>62</v>
      </c>
      <c r="H5" s="194">
        <v>1200</v>
      </c>
      <c r="I5" s="92">
        <f t="shared" si="0"/>
        <v>0</v>
      </c>
      <c r="K5" s="101" t="str">
        <f t="shared" si="1"/>
        <v/>
      </c>
      <c r="L5" s="63" t="str">
        <f t="shared" si="2"/>
        <v/>
      </c>
    </row>
    <row r="6" spans="1:14" x14ac:dyDescent="0.25">
      <c r="A6" t="s">
        <v>57</v>
      </c>
      <c r="B6" s="192" t="s">
        <v>118</v>
      </c>
      <c r="C6" s="192" t="s">
        <v>61</v>
      </c>
      <c r="D6" s="192">
        <v>2105</v>
      </c>
      <c r="E6" s="192" t="s">
        <v>66</v>
      </c>
      <c r="F6" s="192" t="s">
        <v>70</v>
      </c>
      <c r="G6" s="192" t="s">
        <v>62</v>
      </c>
      <c r="H6" s="194">
        <v>166.67</v>
      </c>
      <c r="I6" s="92">
        <f t="shared" si="0"/>
        <v>166.67</v>
      </c>
      <c r="K6" s="101" t="str">
        <f t="shared" si="1"/>
        <v/>
      </c>
      <c r="L6" s="63" t="str">
        <f t="shared" si="2"/>
        <v/>
      </c>
    </row>
    <row r="7" spans="1:14" x14ac:dyDescent="0.25">
      <c r="A7" t="s">
        <v>57</v>
      </c>
      <c r="B7" s="192" t="s">
        <v>118</v>
      </c>
      <c r="C7" s="192" t="s">
        <v>61</v>
      </c>
      <c r="D7" s="192">
        <v>2105</v>
      </c>
      <c r="E7" s="192" t="s">
        <v>66</v>
      </c>
      <c r="F7" s="192" t="s">
        <v>67</v>
      </c>
      <c r="G7" s="192" t="s">
        <v>62</v>
      </c>
      <c r="H7" s="194">
        <v>333.33</v>
      </c>
      <c r="I7" s="92">
        <f t="shared" si="0"/>
        <v>333.33</v>
      </c>
      <c r="K7" s="101" t="str">
        <f t="shared" si="1"/>
        <v/>
      </c>
      <c r="L7" s="63" t="str">
        <f t="shared" si="2"/>
        <v/>
      </c>
    </row>
    <row r="8" spans="1:14" x14ac:dyDescent="0.25">
      <c r="A8" t="s">
        <v>57</v>
      </c>
      <c r="B8" s="192" t="s">
        <v>119</v>
      </c>
      <c r="C8" s="192" t="s">
        <v>61</v>
      </c>
      <c r="D8" s="192">
        <v>2366</v>
      </c>
      <c r="E8" s="192" t="s">
        <v>120</v>
      </c>
      <c r="F8" s="192" t="s">
        <v>121</v>
      </c>
      <c r="G8" s="192" t="s">
        <v>62</v>
      </c>
      <c r="H8" s="194">
        <v>1200</v>
      </c>
      <c r="I8" s="92">
        <f t="shared" si="0"/>
        <v>0</v>
      </c>
      <c r="K8" s="101" t="str">
        <f t="shared" si="1"/>
        <v/>
      </c>
      <c r="L8" s="63" t="str">
        <f t="shared" si="2"/>
        <v/>
      </c>
    </row>
    <row r="9" spans="1:14" x14ac:dyDescent="0.25">
      <c r="A9" t="s">
        <v>57</v>
      </c>
      <c r="B9" s="192" t="s">
        <v>119</v>
      </c>
      <c r="C9" s="192" t="s">
        <v>61</v>
      </c>
      <c r="D9" s="192">
        <v>2366</v>
      </c>
      <c r="E9" s="192" t="s">
        <v>120</v>
      </c>
      <c r="F9" s="192" t="s">
        <v>122</v>
      </c>
      <c r="G9" s="192" t="s">
        <v>62</v>
      </c>
      <c r="H9" s="194">
        <v>1200</v>
      </c>
      <c r="I9" s="92">
        <f t="shared" si="0"/>
        <v>0</v>
      </c>
    </row>
    <row r="10" spans="1:14" x14ac:dyDescent="0.25">
      <c r="A10" t="s">
        <v>57</v>
      </c>
      <c r="B10" s="192" t="s">
        <v>123</v>
      </c>
      <c r="C10" s="192" t="s">
        <v>61</v>
      </c>
      <c r="D10" s="192">
        <v>2235</v>
      </c>
      <c r="E10" s="192" t="s">
        <v>84</v>
      </c>
      <c r="F10" s="192" t="s">
        <v>85</v>
      </c>
      <c r="G10" s="192" t="s">
        <v>62</v>
      </c>
      <c r="H10" s="194">
        <v>100</v>
      </c>
      <c r="I10" s="92">
        <f t="shared" si="0"/>
        <v>100</v>
      </c>
    </row>
    <row r="11" spans="1:14" x14ac:dyDescent="0.25">
      <c r="A11" t="s">
        <v>57</v>
      </c>
      <c r="B11" s="192" t="s">
        <v>104</v>
      </c>
      <c r="C11" s="192" t="s">
        <v>61</v>
      </c>
      <c r="D11" s="192">
        <v>2181</v>
      </c>
      <c r="E11" s="192" t="s">
        <v>82</v>
      </c>
      <c r="F11" s="192" t="s">
        <v>71</v>
      </c>
      <c r="G11" s="192" t="s">
        <v>62</v>
      </c>
      <c r="H11" s="194">
        <v>100</v>
      </c>
      <c r="I11" s="92">
        <f t="shared" si="0"/>
        <v>100</v>
      </c>
    </row>
    <row r="12" spans="1:14" x14ac:dyDescent="0.25">
      <c r="A12" t="s">
        <v>57</v>
      </c>
      <c r="B12" s="192" t="s">
        <v>124</v>
      </c>
      <c r="C12" s="192" t="s">
        <v>61</v>
      </c>
      <c r="D12" s="192">
        <v>2105</v>
      </c>
      <c r="E12" s="192" t="s">
        <v>66</v>
      </c>
      <c r="F12" s="192" t="s">
        <v>70</v>
      </c>
      <c r="G12" s="192" t="s">
        <v>62</v>
      </c>
      <c r="H12" s="194">
        <v>166.67</v>
      </c>
      <c r="I12" s="92">
        <f t="shared" si="0"/>
        <v>166.67</v>
      </c>
    </row>
    <row r="13" spans="1:14" x14ac:dyDescent="0.25">
      <c r="A13" t="s">
        <v>57</v>
      </c>
      <c r="B13" s="192" t="s">
        <v>124</v>
      </c>
      <c r="C13" s="192" t="s">
        <v>61</v>
      </c>
      <c r="D13" s="192">
        <v>2105</v>
      </c>
      <c r="E13" s="192" t="s">
        <v>66</v>
      </c>
      <c r="F13" s="192" t="s">
        <v>67</v>
      </c>
      <c r="G13" s="192" t="s">
        <v>62</v>
      </c>
      <c r="H13" s="194">
        <v>333.33</v>
      </c>
      <c r="I13" s="92">
        <f t="shared" si="0"/>
        <v>333.33</v>
      </c>
    </row>
    <row r="14" spans="1:14" x14ac:dyDescent="0.25">
      <c r="A14" t="s">
        <v>57</v>
      </c>
      <c r="B14" s="192" t="s">
        <v>125</v>
      </c>
      <c r="C14" s="192" t="s">
        <v>61</v>
      </c>
      <c r="D14" s="192">
        <v>2235</v>
      </c>
      <c r="E14" s="192" t="s">
        <v>84</v>
      </c>
      <c r="F14" s="192" t="s">
        <v>85</v>
      </c>
      <c r="G14" s="192" t="s">
        <v>62</v>
      </c>
      <c r="H14" s="194">
        <v>200</v>
      </c>
      <c r="I14" s="92">
        <f t="shared" si="0"/>
        <v>200</v>
      </c>
    </row>
    <row r="15" spans="1:14" x14ac:dyDescent="0.25">
      <c r="A15" t="s">
        <v>57</v>
      </c>
      <c r="B15" s="192" t="s">
        <v>126</v>
      </c>
      <c r="C15" s="192" t="s">
        <v>61</v>
      </c>
      <c r="D15" s="192">
        <v>2373</v>
      </c>
      <c r="E15" s="192" t="s">
        <v>127</v>
      </c>
      <c r="F15" s="192" t="s">
        <v>128</v>
      </c>
      <c r="G15" s="192" t="s">
        <v>62</v>
      </c>
      <c r="H15" s="194">
        <v>100</v>
      </c>
      <c r="I15" s="92">
        <f t="shared" si="0"/>
        <v>100</v>
      </c>
    </row>
    <row r="16" spans="1:14" x14ac:dyDescent="0.25">
      <c r="A16" t="s">
        <v>57</v>
      </c>
      <c r="B16" s="192" t="s">
        <v>129</v>
      </c>
      <c r="C16" s="192" t="s">
        <v>61</v>
      </c>
      <c r="D16" s="192">
        <v>2372</v>
      </c>
      <c r="E16" s="192" t="s">
        <v>130</v>
      </c>
      <c r="F16" s="192" t="s">
        <v>131</v>
      </c>
      <c r="G16" s="192" t="s">
        <v>62</v>
      </c>
      <c r="H16" s="194">
        <v>1200</v>
      </c>
      <c r="I16" s="92">
        <f t="shared" si="0"/>
        <v>0</v>
      </c>
    </row>
    <row r="17" spans="1:12" x14ac:dyDescent="0.25">
      <c r="A17" t="s">
        <v>57</v>
      </c>
      <c r="B17" s="192" t="s">
        <v>132</v>
      </c>
      <c r="C17" s="192" t="s">
        <v>61</v>
      </c>
      <c r="D17" s="192">
        <v>2373</v>
      </c>
      <c r="E17" s="192" t="s">
        <v>127</v>
      </c>
      <c r="F17" s="192" t="s">
        <v>128</v>
      </c>
      <c r="G17" s="192" t="s">
        <v>62</v>
      </c>
      <c r="H17" s="194">
        <v>100</v>
      </c>
      <c r="I17" s="92">
        <f t="shared" si="0"/>
        <v>100</v>
      </c>
    </row>
    <row r="18" spans="1:12" x14ac:dyDescent="0.25">
      <c r="A18" t="s">
        <v>57</v>
      </c>
      <c r="B18" s="192" t="s">
        <v>95</v>
      </c>
      <c r="C18" s="192" t="s">
        <v>61</v>
      </c>
      <c r="D18" s="192">
        <v>2373</v>
      </c>
      <c r="E18" s="192" t="s">
        <v>127</v>
      </c>
      <c r="F18" s="192" t="s">
        <v>128</v>
      </c>
      <c r="G18" s="192" t="s">
        <v>62</v>
      </c>
      <c r="H18" s="194">
        <v>1000</v>
      </c>
      <c r="I18" s="92">
        <f t="shared" si="0"/>
        <v>1000</v>
      </c>
    </row>
    <row r="19" spans="1:12" x14ac:dyDescent="0.25">
      <c r="A19" t="s">
        <v>57</v>
      </c>
      <c r="B19" s="192" t="s">
        <v>133</v>
      </c>
      <c r="C19" s="192" t="s">
        <v>61</v>
      </c>
      <c r="D19" s="192">
        <v>2105</v>
      </c>
      <c r="E19" s="192" t="s">
        <v>66</v>
      </c>
      <c r="F19" s="192" t="s">
        <v>70</v>
      </c>
      <c r="G19" s="192" t="s">
        <v>62</v>
      </c>
      <c r="H19" s="194">
        <v>166.67</v>
      </c>
      <c r="I19" s="92">
        <f t="shared" si="0"/>
        <v>166.67</v>
      </c>
    </row>
    <row r="20" spans="1:12" x14ac:dyDescent="0.25">
      <c r="A20" t="s">
        <v>57</v>
      </c>
      <c r="B20" s="192" t="s">
        <v>133</v>
      </c>
      <c r="C20" s="192" t="s">
        <v>61</v>
      </c>
      <c r="D20" s="192">
        <v>2105</v>
      </c>
      <c r="E20" s="192" t="s">
        <v>66</v>
      </c>
      <c r="F20" s="192" t="s">
        <v>67</v>
      </c>
      <c r="G20" s="192" t="s">
        <v>62</v>
      </c>
      <c r="H20" s="194">
        <v>333.33</v>
      </c>
      <c r="I20" s="92">
        <f t="shared" si="0"/>
        <v>333.33</v>
      </c>
    </row>
    <row r="21" spans="1:12" x14ac:dyDescent="0.25">
      <c r="A21" t="s">
        <v>57</v>
      </c>
      <c r="B21" s="192" t="s">
        <v>133</v>
      </c>
      <c r="C21" s="192" t="s">
        <v>61</v>
      </c>
      <c r="D21" s="192">
        <v>2235</v>
      </c>
      <c r="E21" s="192" t="s">
        <v>84</v>
      </c>
      <c r="F21" s="192" t="s">
        <v>85</v>
      </c>
      <c r="G21" s="192" t="s">
        <v>62</v>
      </c>
      <c r="H21" s="194">
        <v>100</v>
      </c>
      <c r="I21" s="92">
        <f t="shared" si="0"/>
        <v>100</v>
      </c>
    </row>
    <row r="22" spans="1:12" x14ac:dyDescent="0.25">
      <c r="A22" t="s">
        <v>57</v>
      </c>
      <c r="D22" s="7"/>
      <c r="G22" s="117"/>
      <c r="H22" s="153"/>
      <c r="I22" s="92">
        <f t="shared" si="0"/>
        <v>0</v>
      </c>
    </row>
    <row r="23" spans="1:12" x14ac:dyDescent="0.25">
      <c r="A23" t="s">
        <v>57</v>
      </c>
      <c r="D23" s="7"/>
      <c r="G23" s="117"/>
      <c r="H23" s="153"/>
      <c r="I23" s="92">
        <f t="shared" si="0"/>
        <v>0</v>
      </c>
    </row>
    <row r="24" spans="1:12" x14ac:dyDescent="0.25">
      <c r="A24" t="s">
        <v>57</v>
      </c>
      <c r="D24" s="7"/>
      <c r="G24" s="117"/>
      <c r="H24" s="153"/>
      <c r="I24" s="92">
        <f t="shared" si="0"/>
        <v>0</v>
      </c>
    </row>
    <row r="25" spans="1:12" x14ac:dyDescent="0.25">
      <c r="A25" t="s">
        <v>57</v>
      </c>
      <c r="H25" s="153"/>
      <c r="I25" s="92">
        <f t="shared" si="0"/>
        <v>0</v>
      </c>
    </row>
    <row r="26" spans="1:12" x14ac:dyDescent="0.25">
      <c r="A26" t="s">
        <v>57</v>
      </c>
      <c r="H26" s="153"/>
      <c r="I26" s="92">
        <f t="shared" si="0"/>
        <v>0</v>
      </c>
    </row>
    <row r="27" spans="1:12" x14ac:dyDescent="0.25">
      <c r="A27" t="s">
        <v>57</v>
      </c>
      <c r="H27" s="153"/>
      <c r="I27" s="92">
        <f t="shared" si="0"/>
        <v>0</v>
      </c>
      <c r="K27" s="101" t="str">
        <f>IF(H35=-1,1,"")</f>
        <v/>
      </c>
      <c r="L27" s="63" t="str">
        <f>IF(K27=1,J27,"")</f>
        <v/>
      </c>
    </row>
    <row r="28" spans="1:12" x14ac:dyDescent="0.25">
      <c r="I28" s="92">
        <f t="shared" si="0"/>
        <v>0</v>
      </c>
    </row>
    <row r="29" spans="1:12" x14ac:dyDescent="0.25">
      <c r="I29" s="92">
        <f t="shared" si="0"/>
        <v>0</v>
      </c>
    </row>
    <row r="30" spans="1:12" x14ac:dyDescent="0.25">
      <c r="I30" s="92">
        <f t="shared" si="0"/>
        <v>0</v>
      </c>
    </row>
    <row r="32" spans="1:12" x14ac:dyDescent="0.25">
      <c r="B32" s="88"/>
      <c r="C32" s="89" t="s">
        <v>29</v>
      </c>
      <c r="D32" s="108"/>
      <c r="E32" s="88"/>
      <c r="F32" s="89" t="s">
        <v>73</v>
      </c>
      <c r="G32" s="88"/>
      <c r="H32" s="154"/>
      <c r="I32" s="93"/>
      <c r="J32" s="88"/>
      <c r="K32" s="105">
        <f>SUM(H33:H63)</f>
        <v>0</v>
      </c>
      <c r="L32" s="90"/>
    </row>
    <row r="33" spans="1:12" x14ac:dyDescent="0.25">
      <c r="A33" t="s">
        <v>57</v>
      </c>
      <c r="D33" s="7"/>
      <c r="G33" s="117"/>
      <c r="H33" s="161"/>
      <c r="I33" s="92">
        <f t="shared" ref="I33:I60" si="3">IF(H33&lt;&gt;1200,H33,0)</f>
        <v>0</v>
      </c>
      <c r="K33" s="101"/>
      <c r="L33" s="63"/>
    </row>
    <row r="34" spans="1:12" x14ac:dyDescent="0.25">
      <c r="A34" t="s">
        <v>57</v>
      </c>
      <c r="D34" s="7"/>
      <c r="G34" s="117"/>
      <c r="H34" s="161"/>
      <c r="I34" s="92">
        <f t="shared" si="3"/>
        <v>0</v>
      </c>
      <c r="K34" s="101"/>
      <c r="L34" s="63"/>
    </row>
    <row r="35" spans="1:12" x14ac:dyDescent="0.25">
      <c r="A35" t="s">
        <v>57</v>
      </c>
      <c r="D35" s="7"/>
      <c r="G35" s="117"/>
      <c r="H35" s="161"/>
      <c r="I35" s="92">
        <f t="shared" si="3"/>
        <v>0</v>
      </c>
      <c r="K35" s="101"/>
      <c r="L35" s="63"/>
    </row>
    <row r="36" spans="1:12" x14ac:dyDescent="0.25">
      <c r="A36" t="s">
        <v>57</v>
      </c>
      <c r="D36" s="7"/>
      <c r="G36" s="117"/>
      <c r="H36" s="161"/>
      <c r="I36" s="92">
        <f t="shared" si="3"/>
        <v>0</v>
      </c>
      <c r="K36" s="101"/>
      <c r="L36" s="63"/>
    </row>
    <row r="37" spans="1:12" x14ac:dyDescent="0.25">
      <c r="A37" t="s">
        <v>57</v>
      </c>
      <c r="D37" s="7"/>
      <c r="G37" s="117"/>
      <c r="H37" s="161"/>
      <c r="I37" s="92">
        <f t="shared" si="3"/>
        <v>0</v>
      </c>
      <c r="K37" s="101"/>
      <c r="L37" s="63"/>
    </row>
    <row r="38" spans="1:12" x14ac:dyDescent="0.25">
      <c r="A38" t="s">
        <v>57</v>
      </c>
      <c r="D38" s="7"/>
      <c r="G38" s="117"/>
      <c r="H38" s="161"/>
      <c r="I38" s="92">
        <f t="shared" si="3"/>
        <v>0</v>
      </c>
      <c r="K38" s="101"/>
      <c r="L38" s="63"/>
    </row>
    <row r="39" spans="1:12" x14ac:dyDescent="0.25">
      <c r="A39" t="s">
        <v>57</v>
      </c>
      <c r="D39" s="7"/>
      <c r="G39" s="117"/>
      <c r="H39" s="161"/>
      <c r="I39" s="92">
        <f t="shared" si="3"/>
        <v>0</v>
      </c>
      <c r="K39" s="101"/>
      <c r="L39" s="63"/>
    </row>
    <row r="40" spans="1:12" x14ac:dyDescent="0.25">
      <c r="A40" t="s">
        <v>57</v>
      </c>
      <c r="D40" s="7"/>
      <c r="E40"/>
      <c r="F40" s="6"/>
      <c r="G40" s="117"/>
      <c r="H40" s="162"/>
      <c r="I40" s="92">
        <f t="shared" si="3"/>
        <v>0</v>
      </c>
      <c r="K40" s="101"/>
      <c r="L40" s="63"/>
    </row>
    <row r="41" spans="1:12" x14ac:dyDescent="0.25">
      <c r="A41" t="s">
        <v>57</v>
      </c>
      <c r="D41" s="7"/>
      <c r="G41" s="117"/>
      <c r="H41" s="161"/>
      <c r="I41" s="92">
        <f t="shared" si="3"/>
        <v>0</v>
      </c>
      <c r="K41" s="101"/>
      <c r="L41" s="63"/>
    </row>
    <row r="42" spans="1:12" x14ac:dyDescent="0.25">
      <c r="A42" t="s">
        <v>57</v>
      </c>
      <c r="D42" s="7"/>
      <c r="G42" s="117"/>
      <c r="H42" s="161"/>
      <c r="I42" s="92">
        <f t="shared" si="3"/>
        <v>0</v>
      </c>
      <c r="K42" s="101"/>
      <c r="L42" s="63"/>
    </row>
    <row r="43" spans="1:12" x14ac:dyDescent="0.25">
      <c r="A43" t="s">
        <v>57</v>
      </c>
      <c r="D43" s="7"/>
      <c r="G43" s="117"/>
      <c r="H43" s="161"/>
      <c r="I43" s="92">
        <f t="shared" si="3"/>
        <v>0</v>
      </c>
      <c r="K43" s="101"/>
      <c r="L43" s="63"/>
    </row>
    <row r="44" spans="1:12" x14ac:dyDescent="0.25">
      <c r="A44" s="10" t="s">
        <v>57</v>
      </c>
      <c r="D44" s="7"/>
      <c r="G44" s="117"/>
      <c r="H44" s="161"/>
      <c r="I44" s="92">
        <f t="shared" si="3"/>
        <v>0</v>
      </c>
      <c r="K44" s="101"/>
      <c r="L44" s="63"/>
    </row>
    <row r="45" spans="1:12" x14ac:dyDescent="0.25">
      <c r="A45" t="s">
        <v>57</v>
      </c>
      <c r="E45"/>
      <c r="F45" s="47"/>
      <c r="G45" s="117"/>
      <c r="H45" s="163"/>
      <c r="I45" s="92">
        <f t="shared" si="3"/>
        <v>0</v>
      </c>
      <c r="L45" s="63"/>
    </row>
    <row r="46" spans="1:12" x14ac:dyDescent="0.25">
      <c r="A46" t="s">
        <v>57</v>
      </c>
      <c r="B46" s="117"/>
      <c r="C46" s="118"/>
      <c r="D46" s="117"/>
      <c r="E46" s="118"/>
      <c r="F46" s="118"/>
      <c r="G46" s="117"/>
      <c r="H46" s="161"/>
      <c r="I46" s="92">
        <f t="shared" si="3"/>
        <v>0</v>
      </c>
      <c r="K46" s="101"/>
      <c r="L46" s="63"/>
    </row>
    <row r="47" spans="1:12" x14ac:dyDescent="0.25">
      <c r="A47" t="s">
        <v>57</v>
      </c>
      <c r="H47" s="164"/>
      <c r="I47" s="92">
        <f t="shared" si="3"/>
        <v>0</v>
      </c>
      <c r="K47" s="101"/>
      <c r="L47" s="63"/>
    </row>
    <row r="48" spans="1:12" x14ac:dyDescent="0.25">
      <c r="A48" t="s">
        <v>57</v>
      </c>
      <c r="H48" s="164"/>
      <c r="I48" s="92">
        <f t="shared" si="3"/>
        <v>0</v>
      </c>
      <c r="K48" s="101"/>
      <c r="L48" s="63"/>
    </row>
    <row r="49" spans="1:12" x14ac:dyDescent="0.25">
      <c r="A49" t="s">
        <v>57</v>
      </c>
      <c r="H49" s="164"/>
      <c r="I49" s="92">
        <f t="shared" si="3"/>
        <v>0</v>
      </c>
      <c r="K49" s="101"/>
      <c r="L49" s="63"/>
    </row>
    <row r="50" spans="1:12" x14ac:dyDescent="0.25">
      <c r="A50" t="s">
        <v>57</v>
      </c>
      <c r="H50" s="164"/>
      <c r="I50" s="92">
        <f t="shared" si="3"/>
        <v>0</v>
      </c>
      <c r="K50" s="101"/>
      <c r="L50" s="63"/>
    </row>
    <row r="51" spans="1:12" x14ac:dyDescent="0.25">
      <c r="A51" t="s">
        <v>57</v>
      </c>
      <c r="H51" s="164"/>
      <c r="I51" s="92">
        <f t="shared" si="3"/>
        <v>0</v>
      </c>
      <c r="K51" s="101"/>
      <c r="L51" s="63"/>
    </row>
    <row r="52" spans="1:12" x14ac:dyDescent="0.25">
      <c r="A52" t="s">
        <v>57</v>
      </c>
      <c r="H52" s="164"/>
      <c r="I52" s="92">
        <f t="shared" si="3"/>
        <v>0</v>
      </c>
      <c r="K52" s="101"/>
      <c r="L52" s="63"/>
    </row>
    <row r="53" spans="1:12" x14ac:dyDescent="0.25">
      <c r="A53" t="s">
        <v>57</v>
      </c>
      <c r="H53" s="164"/>
      <c r="I53" s="92">
        <f t="shared" si="3"/>
        <v>0</v>
      </c>
      <c r="K53" s="101"/>
      <c r="L53" s="63"/>
    </row>
    <row r="54" spans="1:12" x14ac:dyDescent="0.25">
      <c r="A54" t="s">
        <v>57</v>
      </c>
      <c r="H54" s="164"/>
      <c r="I54" s="92">
        <f t="shared" si="3"/>
        <v>0</v>
      </c>
      <c r="K54" s="101"/>
      <c r="L54" s="63"/>
    </row>
    <row r="55" spans="1:12" x14ac:dyDescent="0.25">
      <c r="A55" t="s">
        <v>57</v>
      </c>
      <c r="H55" s="164"/>
      <c r="I55" s="92">
        <f t="shared" si="3"/>
        <v>0</v>
      </c>
      <c r="K55" s="101"/>
      <c r="L55" s="63"/>
    </row>
    <row r="56" spans="1:12" x14ac:dyDescent="0.25">
      <c r="A56" t="s">
        <v>57</v>
      </c>
      <c r="H56" s="164"/>
      <c r="I56" s="92">
        <f t="shared" si="3"/>
        <v>0</v>
      </c>
      <c r="K56" s="101"/>
      <c r="L56" s="63"/>
    </row>
    <row r="57" spans="1:12" x14ac:dyDescent="0.25">
      <c r="A57" t="s">
        <v>57</v>
      </c>
      <c r="H57" s="164"/>
      <c r="I57" s="92">
        <f t="shared" si="3"/>
        <v>0</v>
      </c>
      <c r="K57" s="101" t="str">
        <f>IF(I57=-1,1,"")</f>
        <v/>
      </c>
      <c r="L57" s="63" t="str">
        <f>IF(K57=1,J57,"")</f>
        <v/>
      </c>
    </row>
    <row r="58" spans="1:12" x14ac:dyDescent="0.25">
      <c r="A58" t="s">
        <v>57</v>
      </c>
      <c r="B58" s="83"/>
      <c r="H58" s="164"/>
      <c r="I58" s="92">
        <f t="shared" si="3"/>
        <v>0</v>
      </c>
      <c r="K58" s="101"/>
      <c r="L58" s="63"/>
    </row>
    <row r="59" spans="1:12" x14ac:dyDescent="0.25">
      <c r="A59" t="s">
        <v>57</v>
      </c>
      <c r="H59" s="164"/>
      <c r="I59" s="92">
        <f t="shared" si="3"/>
        <v>0</v>
      </c>
      <c r="K59" s="101"/>
      <c r="L59" s="63"/>
    </row>
    <row r="60" spans="1:12" x14ac:dyDescent="0.25">
      <c r="A60" t="s">
        <v>57</v>
      </c>
      <c r="H60" s="164"/>
      <c r="I60" s="92">
        <f t="shared" si="3"/>
        <v>0</v>
      </c>
      <c r="K60" s="101"/>
      <c r="L60" s="63"/>
    </row>
    <row r="61" spans="1:12" x14ac:dyDescent="0.25">
      <c r="A61" t="s">
        <v>57</v>
      </c>
      <c r="H61" s="164"/>
      <c r="K61" s="101" t="str">
        <f>IF(I61=-1,1,"")</f>
        <v/>
      </c>
      <c r="L61" s="63" t="str">
        <f>IF(K61=1,J61,"")</f>
        <v/>
      </c>
    </row>
    <row r="62" spans="1:12" x14ac:dyDescent="0.25">
      <c r="A62" t="s">
        <v>57</v>
      </c>
      <c r="H62" s="164"/>
    </row>
    <row r="63" spans="1:12" x14ac:dyDescent="0.25">
      <c r="H63" s="164"/>
    </row>
    <row r="64" spans="1:12" x14ac:dyDescent="0.25">
      <c r="A64" s="8"/>
      <c r="B64" s="21" t="s">
        <v>28</v>
      </c>
      <c r="C64" s="8"/>
      <c r="D64" s="113"/>
      <c r="E64" s="8"/>
      <c r="F64" s="134" t="s">
        <v>74</v>
      </c>
      <c r="G64" s="9"/>
      <c r="H64" s="156"/>
      <c r="I64" s="94"/>
      <c r="J64" s="51"/>
      <c r="K64" s="58">
        <f>SUM(H65:H108)</f>
        <v>0</v>
      </c>
    </row>
    <row r="65" spans="1:12" x14ac:dyDescent="0.25">
      <c r="A65" t="s">
        <v>57</v>
      </c>
      <c r="H65" s="155"/>
      <c r="I65" s="92">
        <f t="shared" ref="I65:I84" si="4">IF(H65&lt;&gt;1200,H65,0)</f>
        <v>0</v>
      </c>
      <c r="K65" s="101" t="str">
        <f t="shared" ref="K65:K86" si="5">IF(I65=-1,1,"")</f>
        <v/>
      </c>
      <c r="L65" s="63" t="str">
        <f t="shared" ref="L65:L86" si="6">IF(K65=1,J65,"")</f>
        <v/>
      </c>
    </row>
    <row r="66" spans="1:12" x14ac:dyDescent="0.25">
      <c r="A66" t="s">
        <v>57</v>
      </c>
      <c r="H66" s="155"/>
      <c r="I66" s="92">
        <f t="shared" si="4"/>
        <v>0</v>
      </c>
      <c r="K66" s="101" t="str">
        <f t="shared" si="5"/>
        <v/>
      </c>
      <c r="L66" s="63" t="str">
        <f t="shared" si="6"/>
        <v/>
      </c>
    </row>
    <row r="67" spans="1:12" x14ac:dyDescent="0.25">
      <c r="A67" t="s">
        <v>57</v>
      </c>
      <c r="H67" s="155"/>
      <c r="I67" s="92">
        <f t="shared" si="4"/>
        <v>0</v>
      </c>
      <c r="K67" s="101" t="str">
        <f t="shared" si="5"/>
        <v/>
      </c>
      <c r="L67" s="63" t="str">
        <f t="shared" si="6"/>
        <v/>
      </c>
    </row>
    <row r="68" spans="1:12" x14ac:dyDescent="0.25">
      <c r="A68" t="s">
        <v>57</v>
      </c>
      <c r="H68" s="155"/>
      <c r="I68" s="92">
        <f t="shared" si="4"/>
        <v>0</v>
      </c>
      <c r="K68" s="101" t="str">
        <f t="shared" si="5"/>
        <v/>
      </c>
      <c r="L68" s="63" t="str">
        <f t="shared" si="6"/>
        <v/>
      </c>
    </row>
    <row r="69" spans="1:12" x14ac:dyDescent="0.25">
      <c r="A69" t="s">
        <v>57</v>
      </c>
      <c r="H69" s="155"/>
      <c r="I69" s="92">
        <f t="shared" si="4"/>
        <v>0</v>
      </c>
      <c r="K69" s="101" t="str">
        <f t="shared" si="5"/>
        <v/>
      </c>
      <c r="L69" s="63" t="str">
        <f t="shared" si="6"/>
        <v/>
      </c>
    </row>
    <row r="70" spans="1:12" x14ac:dyDescent="0.25">
      <c r="A70" t="s">
        <v>57</v>
      </c>
      <c r="H70" s="155"/>
      <c r="I70" s="92">
        <f t="shared" si="4"/>
        <v>0</v>
      </c>
      <c r="K70" s="101" t="str">
        <f t="shared" si="5"/>
        <v/>
      </c>
      <c r="L70" s="63" t="str">
        <f t="shared" si="6"/>
        <v/>
      </c>
    </row>
    <row r="71" spans="1:12" x14ac:dyDescent="0.25">
      <c r="A71" t="s">
        <v>57</v>
      </c>
      <c r="H71" s="155"/>
      <c r="I71" s="92">
        <f t="shared" si="4"/>
        <v>0</v>
      </c>
      <c r="K71" s="101" t="str">
        <f t="shared" si="5"/>
        <v/>
      </c>
      <c r="L71" s="63" t="str">
        <f t="shared" si="6"/>
        <v/>
      </c>
    </row>
    <row r="72" spans="1:12" x14ac:dyDescent="0.25">
      <c r="A72" t="s">
        <v>57</v>
      </c>
      <c r="H72" s="155"/>
      <c r="I72" s="92">
        <f t="shared" si="4"/>
        <v>0</v>
      </c>
      <c r="K72" s="101" t="str">
        <f t="shared" si="5"/>
        <v/>
      </c>
      <c r="L72" s="63" t="str">
        <f t="shared" si="6"/>
        <v/>
      </c>
    </row>
    <row r="73" spans="1:12" x14ac:dyDescent="0.25">
      <c r="A73" t="s">
        <v>57</v>
      </c>
      <c r="B73" s="83"/>
      <c r="H73" s="155"/>
      <c r="I73" s="92">
        <f t="shared" si="4"/>
        <v>0</v>
      </c>
      <c r="K73" s="101" t="str">
        <f t="shared" si="5"/>
        <v/>
      </c>
      <c r="L73" s="63" t="str">
        <f t="shared" si="6"/>
        <v/>
      </c>
    </row>
    <row r="74" spans="1:12" x14ac:dyDescent="0.25">
      <c r="A74" t="s">
        <v>57</v>
      </c>
      <c r="H74" s="155"/>
      <c r="I74" s="92">
        <f t="shared" si="4"/>
        <v>0</v>
      </c>
      <c r="K74" s="101" t="str">
        <f t="shared" si="5"/>
        <v/>
      </c>
      <c r="L74" s="63" t="str">
        <f t="shared" si="6"/>
        <v/>
      </c>
    </row>
    <row r="75" spans="1:12" x14ac:dyDescent="0.25">
      <c r="A75" t="s">
        <v>57</v>
      </c>
      <c r="H75" s="155"/>
      <c r="I75" s="92">
        <f t="shared" si="4"/>
        <v>0</v>
      </c>
      <c r="K75" s="101" t="str">
        <f t="shared" si="5"/>
        <v/>
      </c>
      <c r="L75" s="63" t="str">
        <f t="shared" si="6"/>
        <v/>
      </c>
    </row>
    <row r="76" spans="1:12" x14ac:dyDescent="0.25">
      <c r="A76" t="s">
        <v>57</v>
      </c>
      <c r="H76" s="155"/>
      <c r="I76" s="92">
        <f t="shared" si="4"/>
        <v>0</v>
      </c>
      <c r="K76" s="101" t="str">
        <f t="shared" si="5"/>
        <v/>
      </c>
      <c r="L76" s="63" t="str">
        <f t="shared" si="6"/>
        <v/>
      </c>
    </row>
    <row r="77" spans="1:12" x14ac:dyDescent="0.25">
      <c r="A77" t="s">
        <v>57</v>
      </c>
      <c r="H77" s="155"/>
      <c r="I77" s="92">
        <f t="shared" si="4"/>
        <v>0</v>
      </c>
      <c r="K77" s="101" t="str">
        <f t="shared" si="5"/>
        <v/>
      </c>
      <c r="L77" s="63" t="str">
        <f t="shared" si="6"/>
        <v/>
      </c>
    </row>
    <row r="78" spans="1:12" x14ac:dyDescent="0.25">
      <c r="A78" t="s">
        <v>57</v>
      </c>
      <c r="H78" s="155"/>
      <c r="I78" s="92">
        <f t="shared" si="4"/>
        <v>0</v>
      </c>
      <c r="K78" s="101" t="str">
        <f t="shared" si="5"/>
        <v/>
      </c>
      <c r="L78" s="63" t="str">
        <f t="shared" si="6"/>
        <v/>
      </c>
    </row>
    <row r="79" spans="1:12" x14ac:dyDescent="0.25">
      <c r="A79" t="s">
        <v>57</v>
      </c>
      <c r="H79" s="155"/>
      <c r="I79" s="92">
        <f t="shared" si="4"/>
        <v>0</v>
      </c>
      <c r="K79" s="101" t="str">
        <f t="shared" si="5"/>
        <v/>
      </c>
      <c r="L79" s="63" t="str">
        <f t="shared" si="6"/>
        <v/>
      </c>
    </row>
    <row r="80" spans="1:12" x14ac:dyDescent="0.25">
      <c r="A80" t="s">
        <v>57</v>
      </c>
      <c r="H80" s="155"/>
      <c r="I80" s="92">
        <f t="shared" si="4"/>
        <v>0</v>
      </c>
      <c r="K80" s="101" t="str">
        <f t="shared" si="5"/>
        <v/>
      </c>
      <c r="L80" s="63" t="str">
        <f t="shared" si="6"/>
        <v/>
      </c>
    </row>
    <row r="81" spans="1:12" x14ac:dyDescent="0.25">
      <c r="A81" t="s">
        <v>57</v>
      </c>
      <c r="H81" s="155"/>
      <c r="I81" s="92">
        <f t="shared" si="4"/>
        <v>0</v>
      </c>
      <c r="K81" s="101" t="str">
        <f t="shared" si="5"/>
        <v/>
      </c>
      <c r="L81" s="63" t="str">
        <f t="shared" si="6"/>
        <v/>
      </c>
    </row>
    <row r="82" spans="1:12" x14ac:dyDescent="0.25">
      <c r="A82" t="s">
        <v>57</v>
      </c>
      <c r="H82" s="155"/>
      <c r="I82" s="92">
        <f t="shared" si="4"/>
        <v>0</v>
      </c>
      <c r="K82" s="101" t="str">
        <f t="shared" si="5"/>
        <v/>
      </c>
      <c r="L82" s="63" t="str">
        <f t="shared" si="6"/>
        <v/>
      </c>
    </row>
    <row r="83" spans="1:12" x14ac:dyDescent="0.25">
      <c r="A83" t="s">
        <v>57</v>
      </c>
      <c r="H83" s="155"/>
      <c r="I83" s="92">
        <f t="shared" si="4"/>
        <v>0</v>
      </c>
      <c r="K83" s="101" t="str">
        <f t="shared" si="5"/>
        <v/>
      </c>
      <c r="L83" s="63" t="str">
        <f t="shared" si="6"/>
        <v/>
      </c>
    </row>
    <row r="84" spans="1:12" x14ac:dyDescent="0.25">
      <c r="A84" t="s">
        <v>57</v>
      </c>
      <c r="H84" s="155"/>
      <c r="I84" s="92">
        <f t="shared" si="4"/>
        <v>0</v>
      </c>
      <c r="K84" s="101" t="str">
        <f t="shared" si="5"/>
        <v/>
      </c>
      <c r="L84" s="63" t="str">
        <f t="shared" si="6"/>
        <v/>
      </c>
    </row>
    <row r="85" spans="1:12" x14ac:dyDescent="0.25">
      <c r="H85" s="155"/>
      <c r="K85" s="101" t="str">
        <f t="shared" si="5"/>
        <v/>
      </c>
      <c r="L85" s="63" t="str">
        <f t="shared" si="6"/>
        <v/>
      </c>
    </row>
    <row r="86" spans="1:12" x14ac:dyDescent="0.25">
      <c r="H86" s="155"/>
      <c r="K86" s="101" t="str">
        <f t="shared" si="5"/>
        <v/>
      </c>
      <c r="L86" s="63" t="str">
        <f t="shared" si="6"/>
        <v/>
      </c>
    </row>
    <row r="87" spans="1:12" x14ac:dyDescent="0.25">
      <c r="H87" s="155"/>
    </row>
    <row r="88" spans="1:12" x14ac:dyDescent="0.25">
      <c r="H88" s="155"/>
    </row>
    <row r="109" spans="1:12" x14ac:dyDescent="0.25">
      <c r="A109" s="11"/>
      <c r="B109" s="20" t="s">
        <v>31</v>
      </c>
      <c r="C109" s="11"/>
      <c r="D109" s="114"/>
      <c r="E109" s="11"/>
      <c r="F109" s="135" t="s">
        <v>75</v>
      </c>
      <c r="G109" s="12"/>
      <c r="H109" s="157"/>
      <c r="I109" s="95"/>
      <c r="J109" s="52"/>
      <c r="K109" s="59">
        <f>SUM(H110:H159)</f>
        <v>0</v>
      </c>
    </row>
    <row r="110" spans="1:12" x14ac:dyDescent="0.25">
      <c r="A110" t="s">
        <v>57</v>
      </c>
      <c r="B110" s="129"/>
      <c r="C110" s="129"/>
      <c r="D110" s="129"/>
      <c r="E110" s="129"/>
      <c r="F110" s="129"/>
      <c r="G110" s="129"/>
      <c r="H110" s="158"/>
      <c r="I110" s="92">
        <f t="shared" ref="I110:I128" si="7">IF(H110&lt;&gt;1200,H110,0)</f>
        <v>0</v>
      </c>
      <c r="K110" s="101" t="str">
        <f t="shared" ref="K110:K131" si="8">IF(I110=-1,1,"")</f>
        <v/>
      </c>
      <c r="L110" s="63" t="str">
        <f t="shared" ref="L110:L131" si="9">IF(K110=1,J110,"")</f>
        <v/>
      </c>
    </row>
    <row r="111" spans="1:12" x14ac:dyDescent="0.25">
      <c r="A111" t="s">
        <v>57</v>
      </c>
      <c r="B111" s="129"/>
      <c r="C111" s="129"/>
      <c r="D111" s="129"/>
      <c r="E111" s="129"/>
      <c r="F111" s="129"/>
      <c r="G111" s="129"/>
      <c r="H111" s="158"/>
      <c r="I111" s="92">
        <f t="shared" si="7"/>
        <v>0</v>
      </c>
      <c r="K111" s="101" t="str">
        <f t="shared" si="8"/>
        <v/>
      </c>
      <c r="L111" s="63" t="str">
        <f t="shared" si="9"/>
        <v/>
      </c>
    </row>
    <row r="112" spans="1:12" x14ac:dyDescent="0.25">
      <c r="A112" t="s">
        <v>57</v>
      </c>
      <c r="B112" s="129"/>
      <c r="C112" s="129"/>
      <c r="D112" s="129"/>
      <c r="E112" s="129"/>
      <c r="F112" s="129"/>
      <c r="G112" s="129"/>
      <c r="H112" s="158"/>
      <c r="I112" s="92">
        <f t="shared" si="7"/>
        <v>0</v>
      </c>
      <c r="K112" s="101" t="str">
        <f t="shared" si="8"/>
        <v/>
      </c>
      <c r="L112" s="63" t="str">
        <f t="shared" si="9"/>
        <v/>
      </c>
    </row>
    <row r="113" spans="1:12" x14ac:dyDescent="0.25">
      <c r="A113" t="s">
        <v>57</v>
      </c>
      <c r="B113" s="129"/>
      <c r="C113" s="129"/>
      <c r="D113" s="129"/>
      <c r="E113" s="129"/>
      <c r="F113" s="129"/>
      <c r="G113" s="129"/>
      <c r="H113" s="158"/>
      <c r="I113" s="92">
        <f t="shared" si="7"/>
        <v>0</v>
      </c>
      <c r="K113" s="101" t="str">
        <f t="shared" si="8"/>
        <v/>
      </c>
      <c r="L113" s="63" t="str">
        <f t="shared" si="9"/>
        <v/>
      </c>
    </row>
    <row r="114" spans="1:12" x14ac:dyDescent="0.25">
      <c r="A114" t="s">
        <v>57</v>
      </c>
      <c r="B114" s="129"/>
      <c r="C114" s="129"/>
      <c r="D114" s="129"/>
      <c r="E114" s="129"/>
      <c r="F114" s="129"/>
      <c r="G114" s="129"/>
      <c r="H114" s="158"/>
      <c r="I114" s="92">
        <f t="shared" si="7"/>
        <v>0</v>
      </c>
      <c r="K114" s="101" t="str">
        <f t="shared" si="8"/>
        <v/>
      </c>
      <c r="L114" s="63" t="str">
        <f t="shared" si="9"/>
        <v/>
      </c>
    </row>
    <row r="115" spans="1:12" x14ac:dyDescent="0.25">
      <c r="A115" t="s">
        <v>57</v>
      </c>
      <c r="B115" s="129"/>
      <c r="C115" s="129"/>
      <c r="D115" s="129"/>
      <c r="E115" s="129"/>
      <c r="F115" s="129"/>
      <c r="G115" s="129"/>
      <c r="H115" s="158"/>
      <c r="I115" s="92">
        <f t="shared" si="7"/>
        <v>0</v>
      </c>
      <c r="K115" s="101" t="str">
        <f t="shared" si="8"/>
        <v/>
      </c>
      <c r="L115" s="63" t="str">
        <f t="shared" si="9"/>
        <v/>
      </c>
    </row>
    <row r="116" spans="1:12" x14ac:dyDescent="0.25">
      <c r="A116" t="s">
        <v>57</v>
      </c>
      <c r="B116" s="129"/>
      <c r="C116" s="129"/>
      <c r="D116" s="129"/>
      <c r="E116" s="129"/>
      <c r="F116" s="129"/>
      <c r="G116" s="129"/>
      <c r="H116" s="158"/>
      <c r="I116" s="92">
        <f t="shared" si="7"/>
        <v>0</v>
      </c>
      <c r="K116" s="101" t="str">
        <f t="shared" si="8"/>
        <v/>
      </c>
      <c r="L116" s="63" t="str">
        <f t="shared" si="9"/>
        <v/>
      </c>
    </row>
    <row r="117" spans="1:12" x14ac:dyDescent="0.25">
      <c r="A117" t="s">
        <v>57</v>
      </c>
      <c r="B117" s="129"/>
      <c r="C117" s="129"/>
      <c r="D117" s="129"/>
      <c r="E117" s="129"/>
      <c r="F117" s="129"/>
      <c r="G117" s="129"/>
      <c r="H117" s="158"/>
      <c r="I117" s="92">
        <f t="shared" si="7"/>
        <v>0</v>
      </c>
      <c r="K117" s="101" t="str">
        <f t="shared" si="8"/>
        <v/>
      </c>
      <c r="L117" s="63" t="str">
        <f t="shared" si="9"/>
        <v/>
      </c>
    </row>
    <row r="118" spans="1:12" x14ac:dyDescent="0.25">
      <c r="A118" t="s">
        <v>57</v>
      </c>
      <c r="B118" s="129"/>
      <c r="C118" s="129"/>
      <c r="D118" s="129"/>
      <c r="E118" s="129"/>
      <c r="F118" s="129"/>
      <c r="G118" s="129"/>
      <c r="H118" s="158"/>
      <c r="I118" s="92">
        <f t="shared" si="7"/>
        <v>0</v>
      </c>
      <c r="K118" s="101" t="str">
        <f t="shared" si="8"/>
        <v/>
      </c>
      <c r="L118" s="63" t="str">
        <f t="shared" si="9"/>
        <v/>
      </c>
    </row>
    <row r="119" spans="1:12" x14ac:dyDescent="0.25">
      <c r="A119" t="s">
        <v>57</v>
      </c>
      <c r="B119" s="129"/>
      <c r="C119" s="129"/>
      <c r="D119" s="129"/>
      <c r="E119" s="129"/>
      <c r="F119" s="129"/>
      <c r="G119" s="129"/>
      <c r="H119" s="158"/>
      <c r="I119" s="92">
        <f t="shared" si="7"/>
        <v>0</v>
      </c>
      <c r="K119" s="101" t="str">
        <f t="shared" si="8"/>
        <v/>
      </c>
      <c r="L119" s="63" t="str">
        <f t="shared" si="9"/>
        <v/>
      </c>
    </row>
    <row r="120" spans="1:12" x14ac:dyDescent="0.25">
      <c r="A120" t="s">
        <v>57</v>
      </c>
      <c r="B120" s="129"/>
      <c r="C120" s="129"/>
      <c r="D120" s="129"/>
      <c r="E120" s="129"/>
      <c r="F120" s="129"/>
      <c r="G120" s="129"/>
      <c r="H120" s="158"/>
      <c r="I120" s="92">
        <f t="shared" si="7"/>
        <v>0</v>
      </c>
      <c r="K120" s="101" t="str">
        <f t="shared" si="8"/>
        <v/>
      </c>
      <c r="L120" s="63" t="str">
        <f t="shared" si="9"/>
        <v/>
      </c>
    </row>
    <row r="121" spans="1:12" x14ac:dyDescent="0.25">
      <c r="A121" t="s">
        <v>57</v>
      </c>
      <c r="B121" s="129"/>
      <c r="C121" s="129"/>
      <c r="D121" s="129"/>
      <c r="E121" s="129"/>
      <c r="F121" s="129"/>
      <c r="G121" s="129"/>
      <c r="H121" s="158"/>
      <c r="I121" s="92">
        <f t="shared" si="7"/>
        <v>0</v>
      </c>
      <c r="K121" s="101" t="str">
        <f t="shared" si="8"/>
        <v/>
      </c>
      <c r="L121" s="63" t="str">
        <f t="shared" si="9"/>
        <v/>
      </c>
    </row>
    <row r="122" spans="1:12" x14ac:dyDescent="0.25">
      <c r="A122" t="s">
        <v>57</v>
      </c>
      <c r="B122" s="129"/>
      <c r="C122" s="129"/>
      <c r="D122" s="129"/>
      <c r="E122" s="129"/>
      <c r="F122" s="129"/>
      <c r="G122" s="129"/>
      <c r="H122" s="158"/>
      <c r="I122" s="92">
        <f t="shared" si="7"/>
        <v>0</v>
      </c>
      <c r="K122" s="101" t="str">
        <f t="shared" si="8"/>
        <v/>
      </c>
      <c r="L122" s="63" t="str">
        <f t="shared" si="9"/>
        <v/>
      </c>
    </row>
    <row r="123" spans="1:12" x14ac:dyDescent="0.25">
      <c r="A123" t="s">
        <v>57</v>
      </c>
      <c r="B123" s="129"/>
      <c r="C123" s="129"/>
      <c r="D123" s="129"/>
      <c r="E123" s="129"/>
      <c r="F123" s="129"/>
      <c r="G123" s="129"/>
      <c r="H123" s="158"/>
      <c r="I123" s="92">
        <f t="shared" si="7"/>
        <v>0</v>
      </c>
      <c r="K123" s="101" t="str">
        <f t="shared" si="8"/>
        <v/>
      </c>
      <c r="L123" s="63" t="str">
        <f t="shared" si="9"/>
        <v/>
      </c>
    </row>
    <row r="124" spans="1:12" x14ac:dyDescent="0.25">
      <c r="A124" t="s">
        <v>57</v>
      </c>
      <c r="B124" s="129"/>
      <c r="C124" s="129"/>
      <c r="D124" s="129"/>
      <c r="E124" s="129"/>
      <c r="F124" s="129"/>
      <c r="G124" s="129"/>
      <c r="H124" s="158"/>
      <c r="I124" s="92">
        <f t="shared" si="7"/>
        <v>0</v>
      </c>
      <c r="K124" s="101" t="str">
        <f t="shared" si="8"/>
        <v/>
      </c>
      <c r="L124" s="63" t="str">
        <f t="shared" si="9"/>
        <v/>
      </c>
    </row>
    <row r="125" spans="1:12" x14ac:dyDescent="0.25">
      <c r="A125" t="s">
        <v>57</v>
      </c>
      <c r="B125" s="129"/>
      <c r="C125" s="129"/>
      <c r="D125" s="129"/>
      <c r="E125" s="129"/>
      <c r="F125" s="129"/>
      <c r="G125" s="129"/>
      <c r="H125" s="158"/>
      <c r="I125" s="92">
        <f t="shared" si="7"/>
        <v>0</v>
      </c>
      <c r="K125" s="101" t="str">
        <f t="shared" si="8"/>
        <v/>
      </c>
      <c r="L125" s="63" t="str">
        <f t="shared" si="9"/>
        <v/>
      </c>
    </row>
    <row r="126" spans="1:12" x14ac:dyDescent="0.25">
      <c r="A126" t="s">
        <v>57</v>
      </c>
      <c r="B126" s="129"/>
      <c r="C126" s="129"/>
      <c r="D126" s="129"/>
      <c r="E126" s="129"/>
      <c r="F126" s="129"/>
      <c r="G126" s="129"/>
      <c r="H126" s="158"/>
      <c r="I126" s="92">
        <f t="shared" si="7"/>
        <v>0</v>
      </c>
      <c r="K126" s="101" t="str">
        <f t="shared" si="8"/>
        <v/>
      </c>
      <c r="L126" s="63" t="str">
        <f t="shared" si="9"/>
        <v/>
      </c>
    </row>
    <row r="127" spans="1:12" x14ac:dyDescent="0.25">
      <c r="A127" t="s">
        <v>57</v>
      </c>
      <c r="B127" s="129"/>
      <c r="C127" s="129"/>
      <c r="D127" s="129"/>
      <c r="E127" s="129"/>
      <c r="F127" s="129"/>
      <c r="G127" s="129"/>
      <c r="H127" s="158"/>
      <c r="I127" s="92">
        <f t="shared" si="7"/>
        <v>0</v>
      </c>
      <c r="K127" s="101" t="str">
        <f t="shared" si="8"/>
        <v/>
      </c>
      <c r="L127" s="63" t="str">
        <f t="shared" si="9"/>
        <v/>
      </c>
    </row>
    <row r="128" spans="1:12" x14ac:dyDescent="0.25">
      <c r="A128" t="s">
        <v>57</v>
      </c>
      <c r="B128" s="129"/>
      <c r="C128" s="129"/>
      <c r="D128" s="129"/>
      <c r="E128" s="129"/>
      <c r="F128" s="129"/>
      <c r="G128" s="129"/>
      <c r="H128" s="158"/>
      <c r="I128" s="92">
        <f t="shared" si="7"/>
        <v>0</v>
      </c>
      <c r="K128" s="101" t="str">
        <f t="shared" si="8"/>
        <v/>
      </c>
      <c r="L128" s="63" t="str">
        <f t="shared" si="9"/>
        <v/>
      </c>
    </row>
    <row r="129" spans="1:12" x14ac:dyDescent="0.25">
      <c r="A129" t="s">
        <v>57</v>
      </c>
      <c r="B129" s="129"/>
      <c r="C129" s="129"/>
      <c r="D129" s="129"/>
      <c r="E129" s="129"/>
      <c r="F129" s="129"/>
      <c r="G129" s="129"/>
      <c r="H129" s="158"/>
      <c r="K129" s="101" t="str">
        <f t="shared" si="8"/>
        <v/>
      </c>
      <c r="L129" s="63" t="str">
        <f t="shared" si="9"/>
        <v/>
      </c>
    </row>
    <row r="130" spans="1:12" x14ac:dyDescent="0.25">
      <c r="A130" t="s">
        <v>57</v>
      </c>
      <c r="B130" s="129"/>
      <c r="C130" s="129"/>
      <c r="D130" s="129"/>
      <c r="E130" s="129"/>
      <c r="F130" s="129"/>
      <c r="G130" s="129"/>
      <c r="H130" s="158"/>
      <c r="K130" s="101" t="str">
        <f t="shared" si="8"/>
        <v/>
      </c>
      <c r="L130" s="63" t="str">
        <f t="shared" si="9"/>
        <v/>
      </c>
    </row>
    <row r="131" spans="1:12" x14ac:dyDescent="0.25">
      <c r="A131" t="s">
        <v>57</v>
      </c>
      <c r="B131" s="129"/>
      <c r="C131" s="129"/>
      <c r="D131" s="129"/>
      <c r="E131" s="129"/>
      <c r="F131" s="129"/>
      <c r="G131" s="129"/>
      <c r="H131" s="158"/>
      <c r="K131" s="101" t="str">
        <f t="shared" si="8"/>
        <v/>
      </c>
      <c r="L131" s="63" t="str">
        <f t="shared" si="9"/>
        <v/>
      </c>
    </row>
    <row r="132" spans="1:12" x14ac:dyDescent="0.25">
      <c r="A132" t="s">
        <v>57</v>
      </c>
      <c r="B132" s="129"/>
      <c r="C132" s="129"/>
      <c r="D132" s="129"/>
      <c r="E132" s="129"/>
      <c r="F132" s="129"/>
      <c r="G132" s="129"/>
      <c r="H132" s="158"/>
    </row>
    <row r="133" spans="1:12" x14ac:dyDescent="0.25">
      <c r="A133" t="s">
        <v>57</v>
      </c>
      <c r="B133" s="129"/>
      <c r="C133" s="129"/>
      <c r="D133" s="129"/>
      <c r="E133" s="129"/>
      <c r="F133" s="129"/>
      <c r="G133" s="129"/>
      <c r="H133" s="158"/>
    </row>
    <row r="134" spans="1:12" x14ac:dyDescent="0.25">
      <c r="A134" t="s">
        <v>57</v>
      </c>
      <c r="B134" s="129"/>
      <c r="C134" s="129"/>
      <c r="D134" s="129"/>
      <c r="E134" s="129"/>
      <c r="F134" s="129"/>
      <c r="G134" s="129"/>
      <c r="H134" s="158"/>
    </row>
    <row r="135" spans="1:12" x14ac:dyDescent="0.25">
      <c r="A135" t="s">
        <v>57</v>
      </c>
      <c r="B135" s="129"/>
      <c r="C135" s="129"/>
      <c r="D135" s="129"/>
      <c r="E135" s="129"/>
      <c r="F135" s="129"/>
      <c r="G135" s="129"/>
      <c r="H135" s="158"/>
    </row>
    <row r="136" spans="1:12" x14ac:dyDescent="0.25">
      <c r="A136" t="s">
        <v>57</v>
      </c>
      <c r="B136" s="129"/>
      <c r="C136" s="129"/>
      <c r="D136" s="129"/>
      <c r="E136" s="129"/>
      <c r="F136" s="129"/>
      <c r="G136" s="129"/>
      <c r="H136" s="158"/>
    </row>
    <row r="137" spans="1:12" x14ac:dyDescent="0.25">
      <c r="A137" t="s">
        <v>57</v>
      </c>
      <c r="B137" s="129"/>
      <c r="C137" s="129"/>
      <c r="D137" s="129"/>
      <c r="E137" s="129"/>
      <c r="F137" s="129"/>
      <c r="G137" s="129"/>
      <c r="H137" s="158"/>
    </row>
    <row r="138" spans="1:12" x14ac:dyDescent="0.25">
      <c r="A138" t="s">
        <v>57</v>
      </c>
      <c r="B138" s="129"/>
      <c r="C138" s="129"/>
      <c r="D138" s="129"/>
      <c r="E138" s="129"/>
      <c r="F138" s="129"/>
      <c r="G138" s="129"/>
      <c r="H138" s="158"/>
    </row>
    <row r="139" spans="1:12" x14ac:dyDescent="0.25">
      <c r="A139" t="s">
        <v>57</v>
      </c>
      <c r="B139" s="129"/>
      <c r="C139" s="129"/>
      <c r="D139" s="129"/>
      <c r="E139" s="129"/>
      <c r="F139" s="129"/>
      <c r="G139" s="129"/>
      <c r="H139" s="158"/>
    </row>
    <row r="140" spans="1:12" x14ac:dyDescent="0.25">
      <c r="A140" t="s">
        <v>57</v>
      </c>
      <c r="B140" s="129"/>
      <c r="C140" s="129"/>
      <c r="D140" s="129"/>
      <c r="E140" s="129"/>
      <c r="F140" s="129"/>
      <c r="G140" s="129"/>
      <c r="H140" s="158"/>
    </row>
    <row r="141" spans="1:12" x14ac:dyDescent="0.25">
      <c r="A141" t="s">
        <v>57</v>
      </c>
      <c r="B141" s="129"/>
      <c r="C141" s="129"/>
      <c r="D141" s="129"/>
      <c r="E141" s="129"/>
      <c r="F141" s="129"/>
      <c r="G141" s="129"/>
      <c r="H141" s="158"/>
    </row>
    <row r="142" spans="1:12" x14ac:dyDescent="0.25">
      <c r="A142" t="s">
        <v>57</v>
      </c>
      <c r="B142" s="130"/>
      <c r="C142" s="130"/>
      <c r="D142" s="130"/>
      <c r="E142" s="130"/>
      <c r="F142" s="130"/>
      <c r="G142" s="130"/>
      <c r="H142" s="159"/>
    </row>
    <row r="143" spans="1:12" x14ac:dyDescent="0.25">
      <c r="A143" t="s">
        <v>57</v>
      </c>
    </row>
    <row r="144" spans="1:12" x14ac:dyDescent="0.25">
      <c r="A144" t="s">
        <v>57</v>
      </c>
    </row>
    <row r="145" spans="1:12" x14ac:dyDescent="0.25">
      <c r="A145" t="s">
        <v>57</v>
      </c>
    </row>
    <row r="146" spans="1:12" x14ac:dyDescent="0.25">
      <c r="A146" t="s">
        <v>57</v>
      </c>
    </row>
    <row r="147" spans="1:12" x14ac:dyDescent="0.25">
      <c r="A147" t="s">
        <v>57</v>
      </c>
    </row>
    <row r="148" spans="1:12" x14ac:dyDescent="0.25">
      <c r="A148" t="s">
        <v>57</v>
      </c>
    </row>
    <row r="149" spans="1:12" x14ac:dyDescent="0.25">
      <c r="A149" t="s">
        <v>57</v>
      </c>
    </row>
    <row r="150" spans="1:12" x14ac:dyDescent="0.25">
      <c r="A150" t="s">
        <v>57</v>
      </c>
    </row>
    <row r="151" spans="1:12" x14ac:dyDescent="0.25">
      <c r="A151" t="s">
        <v>57</v>
      </c>
    </row>
    <row r="152" spans="1:12" x14ac:dyDescent="0.25">
      <c r="A152" t="s">
        <v>57</v>
      </c>
    </row>
    <row r="153" spans="1:12" x14ac:dyDescent="0.25">
      <c r="A153" t="s">
        <v>57</v>
      </c>
    </row>
    <row r="154" spans="1:12" x14ac:dyDescent="0.25">
      <c r="A154" t="s">
        <v>57</v>
      </c>
    </row>
    <row r="155" spans="1:12" x14ac:dyDescent="0.25">
      <c r="A155" t="s">
        <v>57</v>
      </c>
    </row>
    <row r="156" spans="1:12" x14ac:dyDescent="0.25">
      <c r="A156" t="s">
        <v>57</v>
      </c>
    </row>
    <row r="157" spans="1:12" x14ac:dyDescent="0.25">
      <c r="A157" t="s">
        <v>57</v>
      </c>
    </row>
    <row r="160" spans="1:12" ht="18.75" x14ac:dyDescent="0.3">
      <c r="A160" s="13"/>
      <c r="B160" s="79"/>
      <c r="C160" s="13"/>
      <c r="D160" s="115"/>
      <c r="E160" s="13"/>
      <c r="F160" s="14"/>
      <c r="G160" s="14"/>
      <c r="H160" s="160" t="s">
        <v>32</v>
      </c>
      <c r="I160" s="96"/>
      <c r="J160" s="53"/>
      <c r="K160" s="127">
        <f>SUM(K2:K136)</f>
        <v>10400</v>
      </c>
      <c r="L160" s="60"/>
    </row>
    <row r="163" spans="1:12" x14ac:dyDescent="0.25">
      <c r="I163" s="97" t="s">
        <v>15</v>
      </c>
      <c r="J163" s="54" t="s">
        <v>11</v>
      </c>
      <c r="K163" s="102" t="s">
        <v>34</v>
      </c>
      <c r="L163" s="42" t="s">
        <v>33</v>
      </c>
    </row>
    <row r="164" spans="1:12" x14ac:dyDescent="0.25">
      <c r="A164" s="140"/>
      <c r="B164" s="32" t="s">
        <v>36</v>
      </c>
      <c r="C164" s="140"/>
      <c r="I164" s="98" t="s">
        <v>1</v>
      </c>
      <c r="J164" s="82">
        <v>45750</v>
      </c>
      <c r="K164" s="103">
        <f>K2</f>
        <v>10400</v>
      </c>
      <c r="L164" s="61">
        <f>10%*K164</f>
        <v>1040</v>
      </c>
    </row>
    <row r="165" spans="1:12" x14ac:dyDescent="0.25">
      <c r="B165" s="7" t="s">
        <v>37</v>
      </c>
      <c r="I165" s="98" t="s">
        <v>2</v>
      </c>
      <c r="J165" s="82"/>
      <c r="K165" s="103">
        <f>K32</f>
        <v>0</v>
      </c>
      <c r="L165" s="61">
        <f t="shared" ref="L165:L168" si="10">10%*K165</f>
        <v>0</v>
      </c>
    </row>
    <row r="166" spans="1:12" x14ac:dyDescent="0.25">
      <c r="B166" s="7" t="s">
        <v>38</v>
      </c>
      <c r="I166" s="98" t="s">
        <v>3</v>
      </c>
      <c r="J166" s="82"/>
      <c r="K166" s="103">
        <f>K64</f>
        <v>0</v>
      </c>
      <c r="L166" s="61">
        <f t="shared" si="10"/>
        <v>0</v>
      </c>
    </row>
    <row r="167" spans="1:12" x14ac:dyDescent="0.25">
      <c r="I167" s="98" t="s">
        <v>4</v>
      </c>
      <c r="J167" s="82"/>
      <c r="K167" s="103">
        <f>K109</f>
        <v>0</v>
      </c>
      <c r="L167" s="61">
        <f t="shared" si="10"/>
        <v>0</v>
      </c>
    </row>
    <row r="168" spans="1:12" ht="15.75" thickBot="1" x14ac:dyDescent="0.3">
      <c r="I168" s="98" t="s">
        <v>35</v>
      </c>
      <c r="J168" s="82"/>
      <c r="K168" s="103"/>
      <c r="L168" s="61">
        <f t="shared" si="10"/>
        <v>0</v>
      </c>
    </row>
    <row r="169" spans="1:12" ht="19.5" thickBot="1" x14ac:dyDescent="0.35">
      <c r="B169" s="137" t="s">
        <v>65</v>
      </c>
      <c r="C169" s="138"/>
      <c r="D169" s="139"/>
      <c r="E169" s="6" t="s">
        <v>76</v>
      </c>
      <c r="I169" s="99" t="s">
        <v>39</v>
      </c>
      <c r="J169" s="55"/>
      <c r="K169" s="104">
        <f>SUM(K164:K168)</f>
        <v>10400</v>
      </c>
      <c r="L169" s="62">
        <f>SUM(L164:L168)</f>
        <v>1040</v>
      </c>
    </row>
    <row r="170" spans="1:12" x14ac:dyDescent="0.25">
      <c r="A170" s="87" t="s">
        <v>58</v>
      </c>
      <c r="B170" s="85" t="s">
        <v>69</v>
      </c>
      <c r="C170" s="86"/>
      <c r="D170" s="116"/>
    </row>
    <row r="171" spans="1:12" x14ac:dyDescent="0.25">
      <c r="B171" s="47" t="s">
        <v>92</v>
      </c>
      <c r="G171" s="1" t="s">
        <v>91</v>
      </c>
    </row>
    <row r="172" spans="1:12" x14ac:dyDescent="0.25">
      <c r="B172" s="47" t="s">
        <v>93</v>
      </c>
      <c r="G172" s="98" t="s">
        <v>89</v>
      </c>
      <c r="H172" s="189">
        <f>SUM(I3:I157)</f>
        <v>3200</v>
      </c>
    </row>
    <row r="173" spans="1:12" x14ac:dyDescent="0.25">
      <c r="G173" s="190" t="s">
        <v>90</v>
      </c>
      <c r="H173" s="191">
        <f>K169-H172</f>
        <v>7200</v>
      </c>
    </row>
    <row r="174" spans="1:12" x14ac:dyDescent="0.25">
      <c r="B174" s="47" t="s">
        <v>87</v>
      </c>
      <c r="G174" s="190" t="s">
        <v>21</v>
      </c>
      <c r="H174" s="189">
        <f>SUM(H172:H173)</f>
        <v>10400</v>
      </c>
    </row>
  </sheetData>
  <sortState xmlns:xlrd2="http://schemas.microsoft.com/office/spreadsheetml/2017/richdata2" ref="A3:L61">
    <sortCondition ref="B1:B61"/>
  </sortState>
  <pageMargins left="0.25" right="0.25" top="0.75" bottom="0.75" header="0.3" footer="0.3"/>
  <pageSetup scale="59" fitToHeight="0" orientation="landscape" r:id="rId1"/>
  <headerFooter>
    <oddHeader>&amp;L&amp;"Old English Text MT,Regular"&amp;14Maplewood Cemetery&amp;C&amp;"-,Bold"&amp;14PM REVIEW
GRAVE SALES&amp;R&amp;"-,Bold"&amp;14&amp;D</oddHeader>
    <oddFooter>&amp;L&amp;F&amp;C&amp;F&amp;R&amp;D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Summary</vt:lpstr>
      <vt:lpstr>Interments</vt:lpstr>
      <vt:lpstr>Grave Sales</vt:lpstr>
      <vt:lpstr>'Grave Sales'!Print_Area</vt:lpstr>
      <vt:lpstr>Interments!Print_Area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Stockmaster</dc:creator>
  <cp:lastModifiedBy>Gary Stockmaster</cp:lastModifiedBy>
  <cp:lastPrinted>2025-04-08T18:45:38Z</cp:lastPrinted>
  <dcterms:created xsi:type="dcterms:W3CDTF">2021-11-13T13:54:27Z</dcterms:created>
  <dcterms:modified xsi:type="dcterms:W3CDTF">2025-04-08T18:45:43Z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03e12168-659b-4c09-a7cc-e0baeda2f258</vt:lpwstr>
  </property>
</Properties>
</file>