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1\"/>
    </mc:Choice>
  </mc:AlternateContent>
  <xr:revisionPtr revIDLastSave="0" documentId="13_ncr:1_{15C7F2B3-E795-4315-83DF-6F625BCB37BB}" xr6:coauthVersionLast="47" xr6:coauthVersionMax="47" xr10:uidLastSave="{00000000-0000-0000-0000-000000000000}"/>
  <bookViews>
    <workbookView xWindow="2205" yWindow="2205" windowWidth="23250" windowHeight="1129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Sales'!$A$1:$J$147</definedName>
    <definedName name="_xlnm.Print_Area" localSheetId="1">Interments!$A$1:$O$138</definedName>
    <definedName name="_xlnm.Print_Area" localSheetId="0">Summary!$A$1:$I$20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5" i="1"/>
  <c r="J146" i="3"/>
  <c r="G16" i="1"/>
  <c r="G9" i="1"/>
  <c r="G6" i="1"/>
  <c r="F9" i="1"/>
  <c r="J63" i="3"/>
  <c r="I143" i="3" s="1"/>
  <c r="C18" i="1"/>
  <c r="C4" i="1"/>
  <c r="D4" i="1"/>
  <c r="E4" i="1"/>
  <c r="C5" i="1"/>
  <c r="D5" i="1"/>
  <c r="E5" i="1"/>
  <c r="C6" i="1"/>
  <c r="D6" i="1"/>
  <c r="E6" i="1"/>
  <c r="C8" i="1"/>
  <c r="D8" i="1"/>
  <c r="E8" i="1"/>
  <c r="O136" i="2"/>
  <c r="O134" i="2"/>
  <c r="O133" i="2"/>
  <c r="O132" i="2"/>
  <c r="N134" i="2"/>
  <c r="N133" i="2"/>
  <c r="N132" i="2"/>
  <c r="M134" i="2"/>
  <c r="M133" i="2"/>
  <c r="M132" i="2"/>
  <c r="J35" i="3"/>
  <c r="J145" i="3"/>
  <c r="J2" i="3"/>
  <c r="I141" i="3" s="1"/>
  <c r="J108" i="3"/>
  <c r="I144" i="3" s="1"/>
  <c r="J144" i="3" s="1"/>
  <c r="D17" i="1" s="1"/>
  <c r="L110" i="2"/>
  <c r="L122" i="2" s="1"/>
  <c r="L128" i="2" s="1"/>
  <c r="L100" i="2"/>
  <c r="L87" i="2"/>
  <c r="L75" i="2"/>
  <c r="L55" i="2"/>
  <c r="L69" i="2" s="1"/>
  <c r="L127" i="2" s="1"/>
  <c r="L35" i="2"/>
  <c r="L10" i="2"/>
  <c r="L2" i="2"/>
  <c r="N110" i="2"/>
  <c r="N135" i="2" s="1"/>
  <c r="N100" i="2"/>
  <c r="N87" i="2"/>
  <c r="N75" i="2"/>
  <c r="N55" i="2"/>
  <c r="M135" i="2" s="1"/>
  <c r="N35" i="2"/>
  <c r="N10" i="2"/>
  <c r="N2" i="2"/>
  <c r="E19" i="1" l="1"/>
  <c r="C14" i="1"/>
  <c r="J141" i="3"/>
  <c r="D14" i="1" s="1"/>
  <c r="J143" i="3"/>
  <c r="D16" i="1" s="1"/>
  <c r="C16" i="1"/>
  <c r="C17" i="1"/>
  <c r="J137" i="3"/>
  <c r="M137" i="2"/>
  <c r="C9" i="1" s="1"/>
  <c r="C7" i="1"/>
  <c r="N69" i="2"/>
  <c r="N127" i="2" s="1"/>
  <c r="D7" i="1"/>
  <c r="O135" i="2"/>
  <c r="E7" i="1" s="1"/>
  <c r="N122" i="2"/>
  <c r="N128" i="2" s="1"/>
  <c r="L129" i="2"/>
  <c r="I142" i="3"/>
  <c r="N137" i="2"/>
  <c r="D9" i="1" s="1"/>
  <c r="N129" i="2" l="1"/>
  <c r="O137" i="2"/>
  <c r="E9" i="1" s="1"/>
  <c r="J142" i="3"/>
  <c r="I146" i="3"/>
  <c r="C19" i="1" s="1"/>
  <c r="C15" i="1"/>
  <c r="D15" i="1" l="1"/>
  <c r="D19" i="1"/>
  <c r="G19" i="1" s="1"/>
</calcChain>
</file>

<file path=xl/sharedStrings.xml><?xml version="1.0" encoding="utf-8"?>
<sst xmlns="http://schemas.openxmlformats.org/spreadsheetml/2006/main" count="1375" uniqueCount="430">
  <si>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</si>
  <si>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</si>
  <si>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</si>
  <si>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</si>
  <si>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</si>
  <si>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</si>
  <si>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</si>
  <si>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</si>
  <si>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</si>
  <si>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</si>
  <si>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</si>
  <si>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Type</t>
  </si>
  <si>
    <t>Date</t>
  </si>
  <si>
    <t>Memo</t>
  </si>
  <si>
    <t>Reference</t>
  </si>
  <si>
    <t>Out of State CRE</t>
  </si>
  <si>
    <t>Section</t>
  </si>
  <si>
    <t>Lot</t>
  </si>
  <si>
    <t>Grave</t>
  </si>
  <si>
    <t>Amount</t>
  </si>
  <si>
    <t>Sossong, Carol A:Interment  CRE (Dwight) Sec J Row 15 #19</t>
  </si>
  <si>
    <t>1713</t>
  </si>
  <si>
    <t>Invoice</t>
  </si>
  <si>
    <t>Interment  CRE (Dwight) Sec J Row 15 #19</t>
  </si>
  <si>
    <t>Miller FH</t>
  </si>
  <si>
    <t>J</t>
  </si>
  <si>
    <t>15</t>
  </si>
  <si>
    <t>19</t>
  </si>
  <si>
    <t>Maracle, Jean:Interment CRE F47 #1 (Jean Maracle)</t>
  </si>
  <si>
    <t>1722</t>
  </si>
  <si>
    <t>Interment CRE F47 #1 (Jean Maracle)</t>
  </si>
  <si>
    <t>F</t>
  </si>
  <si>
    <t>47</t>
  </si>
  <si>
    <t>1</t>
  </si>
  <si>
    <t>Newton, Douglas:Interment CRE (Elizabeth) J11 #24</t>
  </si>
  <si>
    <t>1734</t>
  </si>
  <si>
    <t>Interment CRE (Elizabeth) J11 #24</t>
  </si>
  <si>
    <t>Leo Bean &amp; Son</t>
  </si>
  <si>
    <t>11</t>
  </si>
  <si>
    <t>24</t>
  </si>
  <si>
    <t>Scheuch, John:Interment CRE (John) F155 #7</t>
  </si>
  <si>
    <t>1738</t>
  </si>
  <si>
    <t>Interment CRE (John) F155 #7</t>
  </si>
  <si>
    <t>155</t>
  </si>
  <si>
    <t>7</t>
  </si>
  <si>
    <t>Carter, Harold Terry:Interment CRE D 409 #4 (Harold Carter)</t>
  </si>
  <si>
    <t>1727</t>
  </si>
  <si>
    <t>Interment CRE D 409 #4 (Harold Carter)</t>
  </si>
  <si>
    <t>New Comer FH</t>
  </si>
  <si>
    <t>D</t>
  </si>
  <si>
    <t>409</t>
  </si>
  <si>
    <t>4</t>
  </si>
  <si>
    <t>Comfort, Waldo:Interment CRE Sec J Row 18 #12.1 (Waldo)</t>
  </si>
  <si>
    <t>1741</t>
  </si>
  <si>
    <t>Interment CRE Sec J Row 18 #12.1 (Waldo)</t>
  </si>
  <si>
    <t>18</t>
  </si>
  <si>
    <t>12.1</t>
  </si>
  <si>
    <t>Carter, Harold Terry:Interment CRE D 409 #4 (Corrine Carter)</t>
  </si>
  <si>
    <t>1743</t>
  </si>
  <si>
    <t>Interment CRE D 409 #4 (Corrine Carter)</t>
  </si>
  <si>
    <t>Cintron, Jerameel:Interment CRE K16 #4 (Edwin)</t>
  </si>
  <si>
    <t>1745</t>
  </si>
  <si>
    <t>Interment CRE K15 #4 (Edwin)</t>
  </si>
  <si>
    <t>K</t>
  </si>
  <si>
    <t>Andrus, Audrey and Richard:Interment CRE Sec J Row 9 #26 (Audrey)</t>
  </si>
  <si>
    <t>1755</t>
  </si>
  <si>
    <t>Interment CRE Sec J Row 9 #26 (Audrey)</t>
  </si>
  <si>
    <t>9</t>
  </si>
  <si>
    <t>26</t>
  </si>
  <si>
    <t>Walker, Charles F:Interment CRE Sec A Lot 279 #8 (Charles)</t>
  </si>
  <si>
    <t>1760</t>
  </si>
  <si>
    <t>Interment CRE Sec A Lot 279 #8 (Charles) Wexford, PA</t>
  </si>
  <si>
    <t>George Thoma FH</t>
  </si>
  <si>
    <t>PA</t>
  </si>
  <si>
    <t>A</t>
  </si>
  <si>
    <t>279</t>
  </si>
  <si>
    <t>8</t>
  </si>
  <si>
    <t>Lannon, Keith:Interment CRE F53 #1 (Keith)</t>
  </si>
  <si>
    <t>1761</t>
  </si>
  <si>
    <t>Interment CRE Keith Lannon F53/1</t>
  </si>
  <si>
    <t>53</t>
  </si>
  <si>
    <t>Partigan, Betty Ann:Interment CRE F195 #8</t>
  </si>
  <si>
    <t>1768</t>
  </si>
  <si>
    <t>Interment CRE F195 #8 (Betty Ann)</t>
  </si>
  <si>
    <t>195</t>
  </si>
  <si>
    <t>Bolognesi, Arrigo:Interment CRE Arrigo Bolognesi F121 #2</t>
  </si>
  <si>
    <t>1770</t>
  </si>
  <si>
    <t>Interment CRE Arrigo Bolognesi F121 #2</t>
  </si>
  <si>
    <t>121</t>
  </si>
  <si>
    <t>2</t>
  </si>
  <si>
    <t>Ketavongsa, Phouang:Interment CRE K20 #6 (Souly)</t>
  </si>
  <si>
    <t>1771</t>
  </si>
  <si>
    <t>Interment CRE K20 #6 (Souly)</t>
  </si>
  <si>
    <t>20</t>
  </si>
  <si>
    <t>6</t>
  </si>
  <si>
    <t>Nickel, Marjorie:Interment CRE H3 #8 (Marjorie)</t>
  </si>
  <si>
    <t>1772</t>
  </si>
  <si>
    <t>Interment CRE H3 #8 (Marjorie)</t>
  </si>
  <si>
    <t>H</t>
  </si>
  <si>
    <t>3</t>
  </si>
  <si>
    <t>Berger, Glenn &amp; Core, Carol:Interment CRE, Paul, Sec H Lot 10 #4</t>
  </si>
  <si>
    <t>1774</t>
  </si>
  <si>
    <t>Interment CRE, Paul, Sec H Lot 10 #4</t>
  </si>
  <si>
    <t>10</t>
  </si>
  <si>
    <t>Berger, Glenn &amp; Core, Carol:Interment CRE, Martha, Sec H Lot 10 #4</t>
  </si>
  <si>
    <t>1775</t>
  </si>
  <si>
    <t>Interment CRE, Martha, Sec H Lot 10 #4</t>
  </si>
  <si>
    <t>Berger, Glenn &amp; Core, Carol:Interment CRE, George, Sec H Lot 10 #4</t>
  </si>
  <si>
    <t>1776</t>
  </si>
  <si>
    <t>Interment CRE, George, Sec H Lot 10 #4</t>
  </si>
  <si>
    <t>Taylor, Jacqueline:Interment CRE F85 #1 (Jacqueline)</t>
  </si>
  <si>
    <t>1777</t>
  </si>
  <si>
    <t>Interment CRE F85 #1 (Jacqueline)</t>
  </si>
  <si>
    <t>85</t>
  </si>
  <si>
    <t>Every, William John, see Smith, Lisa Ann:Interment CRE Sec K Row 21 #1 (Wm. Every)</t>
  </si>
  <si>
    <t>1781</t>
  </si>
  <si>
    <t xml:space="preserve">MWC Cremated Remains Interment Charge.  Wm. Every  </t>
  </si>
  <si>
    <t>21</t>
  </si>
  <si>
    <t>Mass, Lisa M.:Interment CRE Lisa Mass Sec K Row 14 #22</t>
  </si>
  <si>
    <t>1790</t>
  </si>
  <si>
    <t>Interment CRE Lisa Mass Sec K Row 14 #22</t>
  </si>
  <si>
    <t>14</t>
  </si>
  <si>
    <t>22</t>
  </si>
  <si>
    <t>Schulik, Martin and Deborah:Interment CRE Danielle Schulik F197 #1</t>
  </si>
  <si>
    <t>1796</t>
  </si>
  <si>
    <t>Interment CRE Danielle Schulik F197 #1</t>
  </si>
  <si>
    <t>VA</t>
  </si>
  <si>
    <t>197</t>
  </si>
  <si>
    <t>Zona, Nicholas:Interment CRE Nick Zona, F134 #4</t>
  </si>
  <si>
    <t>1797</t>
  </si>
  <si>
    <t>Interment CRE Nick Zona, F134 #4</t>
  </si>
  <si>
    <t>134</t>
  </si>
  <si>
    <t>Knapp, Ida:Interment CRE Ida, F206 #8</t>
  </si>
  <si>
    <t>1798</t>
  </si>
  <si>
    <t>Interment CRE Ida, F206 #8</t>
  </si>
  <si>
    <t>206</t>
  </si>
  <si>
    <t>Knapp, Ida:Interment CRE Richard (2005)</t>
  </si>
  <si>
    <t>1799</t>
  </si>
  <si>
    <t>Interment CRE Richard (2005)</t>
  </si>
  <si>
    <t>Bouphavong, Soukanh:Interment CRE Sec K Row 19 #7 Ba &amp; Chanh</t>
  </si>
  <si>
    <t>1805</t>
  </si>
  <si>
    <t>Interment CRE Sec K Row 19 #7 Ba &amp; Chanh Bouphavong</t>
  </si>
  <si>
    <t>Harding, Robert:Interment CRE Sec J Row 13 #14 (son Joe)</t>
  </si>
  <si>
    <t>1806</t>
  </si>
  <si>
    <t>Interment CRE Sec J Row 13 #14 (son Joe)</t>
  </si>
  <si>
    <t>13</t>
  </si>
  <si>
    <t>Dunn, Robert Williams:Interment CRE Sec B Lot 298 #1 (Robert)</t>
  </si>
  <si>
    <t>1812</t>
  </si>
  <si>
    <t>Interment CRE Sec B Lot 298 #1 (Robert)</t>
  </si>
  <si>
    <t>B</t>
  </si>
  <si>
    <t>298</t>
  </si>
  <si>
    <t>Siverd, Clyde:Interment CRE F171 #7 (Clyde)</t>
  </si>
  <si>
    <t>1815</t>
  </si>
  <si>
    <t>Interment CRE F171 #7 (Clyde)</t>
  </si>
  <si>
    <t>171</t>
  </si>
  <si>
    <t>Hodge, Leona:Interment Cremation F94/7</t>
  </si>
  <si>
    <t>1823</t>
  </si>
  <si>
    <t>Interment Cremation F94/7 (Leona)</t>
  </si>
  <si>
    <t>GA</t>
  </si>
  <si>
    <t>94</t>
  </si>
  <si>
    <t>Goodenough, Roger:Interment CRE Sec F Lot 25 #6</t>
  </si>
  <si>
    <t>1833</t>
  </si>
  <si>
    <t>Interment CRE Sec F Lot 25 #6, Roger</t>
  </si>
  <si>
    <t>25</t>
  </si>
  <si>
    <t>Strumph, David and Gina:Interment CRE Nicholas Harpole</t>
  </si>
  <si>
    <t>1842</t>
  </si>
  <si>
    <t>Interment CRE Nicholas Harpole</t>
  </si>
  <si>
    <t>2.2</t>
  </si>
  <si>
    <t xml:space="preserve"> </t>
  </si>
  <si>
    <t>Miller, Jean (Mantel):Interment CRE Sec K Row 9 #16 (Jean)</t>
  </si>
  <si>
    <t>1834</t>
  </si>
  <si>
    <t>Interment CRE Sec K Row 9 #16 (Jean)</t>
  </si>
  <si>
    <t>16</t>
  </si>
  <si>
    <t>Count</t>
  </si>
  <si>
    <t>Sum</t>
  </si>
  <si>
    <t>Quarter</t>
  </si>
  <si>
    <t>CRE</t>
  </si>
  <si>
    <t>Wysowski, Walter:Interment, Walter, F52 #1</t>
  </si>
  <si>
    <t>1702</t>
  </si>
  <si>
    <t>Interment, Walter, F52 #1</t>
  </si>
  <si>
    <t>52</t>
  </si>
  <si>
    <t>Gauger, Barbara:Interment Sec J Row 17 #3 (Russell)</t>
  </si>
  <si>
    <t>1709</t>
  </si>
  <si>
    <t>Interment Sec K Row 17 #3 (Russell)</t>
  </si>
  <si>
    <t>17</t>
  </si>
  <si>
    <t>Sossong, Carol A:Interment (Carol) Sec J Row 15 #19</t>
  </si>
  <si>
    <t>1712</t>
  </si>
  <si>
    <t>Interment (Carol) Sec J Row 15 #19</t>
  </si>
  <si>
    <t>Tobey, Donald P:Interment (Donald) Sec D Lot 447 #4</t>
  </si>
  <si>
    <t>1714</t>
  </si>
  <si>
    <t>Interment (Donald) Sec D Lot 447 #4</t>
  </si>
  <si>
    <t>Merton Kays FH</t>
  </si>
  <si>
    <t>447</t>
  </si>
  <si>
    <t>Sheets, James E.:Interment F156/5</t>
  </si>
  <si>
    <t>1715</t>
  </si>
  <si>
    <t>James E. Sheets</t>
  </si>
  <si>
    <t>156</t>
  </si>
  <si>
    <t>5</t>
  </si>
  <si>
    <t>Lombard, Thomas H.:Interment H9 #1</t>
  </si>
  <si>
    <t>1718</t>
  </si>
  <si>
    <t>Interment H9 #1, Thomas H. Lombard</t>
  </si>
  <si>
    <t>Millr FH</t>
  </si>
  <si>
    <t>Lansing, Fred and Elisabeth:Interment F176 #5 (Fred)</t>
  </si>
  <si>
    <t>1723</t>
  </si>
  <si>
    <t>Interment F176 #5 (Fred)</t>
  </si>
  <si>
    <t>176</t>
  </si>
  <si>
    <t>Tobey, Mary Pat:Interment (Mary Pat) D447 #8</t>
  </si>
  <si>
    <t>1732</t>
  </si>
  <si>
    <t>Interment (Mary Pat) D447 #8</t>
  </si>
  <si>
    <t>Delaney, Donald:Interment (Jeffery) Sec K Row 19 #12</t>
  </si>
  <si>
    <t>1737</t>
  </si>
  <si>
    <t>Interment (Jeffery) Sec K Row 19 #12</t>
  </si>
  <si>
    <t>12</t>
  </si>
  <si>
    <t>Martin, Ruth:Interment H11 #6 (Ruth)</t>
  </si>
  <si>
    <t>1740</t>
  </si>
  <si>
    <t>Interment H11 #6 (Ruth)</t>
  </si>
  <si>
    <t>Fagan, Thomas and Diane:Interment Sec J Row 15 #16 (Thomas)</t>
  </si>
  <si>
    <t>1749</t>
  </si>
  <si>
    <t>Interment Sec J Row 15 #16 (Thomas)</t>
  </si>
  <si>
    <t>Fishbeck, Alice:Interment Sec D Lot 481 #5</t>
  </si>
  <si>
    <t>1759</t>
  </si>
  <si>
    <t>Interment Sec D Lot 481 #5</t>
  </si>
  <si>
    <t>Merton H Kays FH</t>
  </si>
  <si>
    <t>481</t>
  </si>
  <si>
    <t>Brady, Jean:Interment F111 #3 (Jean)</t>
  </si>
  <si>
    <t>1766</t>
  </si>
  <si>
    <t>Interment F111 #3 (Jean)</t>
  </si>
  <si>
    <t>111</t>
  </si>
  <si>
    <t>LaRocca, Patricia:Interment F143 #6 (Patricia)</t>
  </si>
  <si>
    <t>1773</t>
  </si>
  <si>
    <t>Interment F143 #6 (Patricia)</t>
  </si>
  <si>
    <t>143</t>
  </si>
  <si>
    <t>Wilkerson, Barbara:Interment, J 16 #3 (Barbara)</t>
  </si>
  <si>
    <t>1801</t>
  </si>
  <si>
    <t>Interment, J 16 #3 (Barbara)</t>
  </si>
  <si>
    <t>Shaw, Kathleen:Interment Sec J Row 14 #24 (Douglas)</t>
  </si>
  <si>
    <t>1804</t>
  </si>
  <si>
    <t>Interment Sec J Row 14 #24 (Douglas)</t>
  </si>
  <si>
    <t>Fazio, Richard and Sue:Interment, Sue F141/4</t>
  </si>
  <si>
    <t>1814</t>
  </si>
  <si>
    <t>Interment, Sue F141/4</t>
  </si>
  <si>
    <t>141</t>
  </si>
  <si>
    <t>CDS:McNair, Paula (CDS):Interment F178 #6</t>
  </si>
  <si>
    <t>1830</t>
  </si>
  <si>
    <t>Interment F178 #6. Paula McNair</t>
  </si>
  <si>
    <t>178</t>
  </si>
  <si>
    <t>Morales, Pablo and Judith:Interment Sec K Row 17 #16 (Judith)</t>
  </si>
  <si>
    <t>1835</t>
  </si>
  <si>
    <t>Interment Sec K Row 17 #16 (Judith)</t>
  </si>
  <si>
    <t>Brock, Richard:Interment F174/5</t>
  </si>
  <si>
    <t>1840</t>
  </si>
  <si>
    <t>Interment F174/5, Richard Brock</t>
  </si>
  <si>
    <t>174</t>
  </si>
  <si>
    <t>Letourneau, George &amp; Catherine:Interment Sec J Row 14 #9 Catherine</t>
  </si>
  <si>
    <t>1845</t>
  </si>
  <si>
    <t>Interment Sec J Row 14 #9 Catherine</t>
  </si>
  <si>
    <t>Profetta FH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</si>
  <si>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</si>
  <si>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</si>
  <si>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</si>
  <si>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</si>
  <si>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</si>
  <si>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</si>
  <si>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</si>
  <si>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</si>
  <si>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</si>
  <si>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</si>
  <si>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</si>
  <si>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QB: Interment Report</t>
  </si>
  <si>
    <t>Original Amount</t>
  </si>
  <si>
    <t>Paid Amount</t>
  </si>
  <si>
    <t>Ketavongsa, Phouang:Grave Sale Sec K Row 20 #6 (Souly)</t>
  </si>
  <si>
    <t>Grave Sale Sec K Row 20 #6 (Souly)</t>
  </si>
  <si>
    <t>Gauger, Barbara:Grave Sale Sec K Row 17 #3 (Russell)</t>
  </si>
  <si>
    <t>Grave Sale Sec K Row 17 #3 (Russell)</t>
  </si>
  <si>
    <t>Gauger, Barbara:Grave Sale Sec K Row 17 #4 (Barbara)</t>
  </si>
  <si>
    <t>Grave Sale Sec K Row 17 #4 (Barbara)</t>
  </si>
  <si>
    <t>Hanna, Reda:Grave Sales Sec K Row 10 #14-17</t>
  </si>
  <si>
    <t>Grave Sales Sec K Row 10 #14</t>
  </si>
  <si>
    <t>Grave Sales Sec K Row 10 #15</t>
  </si>
  <si>
    <t>Grave Sales Sec K Row 10 #16</t>
  </si>
  <si>
    <t>Grave Sales Sec K Row 10 #17</t>
  </si>
  <si>
    <t>Gleeson, James P.:Grave Sale Sec. K Row 25 #4 (James)</t>
  </si>
  <si>
    <t>Grave Sale Sec. K Row 25 #4 (James)</t>
  </si>
  <si>
    <t>Malathong, Khamvanh:Grave Sale Sec K Row 20 #9</t>
  </si>
  <si>
    <t>Grave Sale Sec K Row 20 #9</t>
  </si>
  <si>
    <t>Carter, Harold Terry:Grave Sale Sec D Lot 409 #4</t>
  </si>
  <si>
    <t>Grave Sale Sec D Lot 409 #4 (Harold T. Carter)</t>
  </si>
  <si>
    <t>Hercules, Hazeldene A:Grave Sale Sec K Row 14 #9 (Michelle)</t>
  </si>
  <si>
    <t>Grave Sale Sec K Row 14 #9 (Michelle)</t>
  </si>
  <si>
    <t>Hercules, Hazeldene A:Grave Sale Sec K Row 14 #11 (Michelle)</t>
  </si>
  <si>
    <t>Grave Sale Sec K Row 14 #11 (Michelle)</t>
  </si>
  <si>
    <t>Hercules, Hazeldene A:Grave Sale Sec K Row 14 #10 (Michelle)</t>
  </si>
  <si>
    <t>Grave Sale Sec K Row 14 #10 (Michelle)</t>
  </si>
  <si>
    <t>Stewart, Linda and Stephen:Grave Sale Sec K Row 14 #21</t>
  </si>
  <si>
    <t>Grave Sale Sec K Row 14 #21</t>
  </si>
  <si>
    <t>Junge, Gary &amp; Sandra:Grave Sale Sec K Row 10 #1 (Sandra)</t>
  </si>
  <si>
    <t>Grave Sale Sec K Row 10 #1 (Sandra)</t>
  </si>
  <si>
    <t>Junge, Gary &amp; Sandra:Grave Sale Sec K Row 10 #2 (Gary)</t>
  </si>
  <si>
    <t>Grave Sale Sec K Row 10 #2 (Gary)</t>
  </si>
  <si>
    <t>Newton, Douglas:Grave Sale Sec J Row 11 #24</t>
  </si>
  <si>
    <t>Grave Sale Sec J Row 11 #24</t>
  </si>
  <si>
    <t>Delaney, Donald:Grave Sale Sec K Row 19 #12</t>
  </si>
  <si>
    <t>Grave Sale Sec K Row 19 #12</t>
  </si>
  <si>
    <t>Cintron, Jerameel:Grave Sale Sec K Row 16 #4</t>
  </si>
  <si>
    <t>Grave Sale Sec K Row 15 #4 (Edwin &amp; Lattimore)</t>
  </si>
  <si>
    <t>Young, Barbara:Grave Sale Sec J Row 4 #1</t>
  </si>
  <si>
    <t>Grave Sale Sec J Row 4 #1</t>
  </si>
  <si>
    <t>Fagan, Thomas and Diane:Grave Sale Sec J Row 15 #16</t>
  </si>
  <si>
    <t>Grave Sale Sec J Row 15 #16</t>
  </si>
  <si>
    <t>Smith, Laird:Grave Sale Sec K Row 5 #8</t>
  </si>
  <si>
    <t>Grave Sale Sec K Row 5 #8</t>
  </si>
  <si>
    <t>Rajaphoumy, Melanie:Grave Sale Sec K Row 20 #9</t>
  </si>
  <si>
    <t>3Q GRAVE SALES</t>
  </si>
  <si>
    <t>2Q GRAVE SALES</t>
  </si>
  <si>
    <t>1Q GRAVE SALES</t>
  </si>
  <si>
    <t>Morales, Pablo and Judith:Grave Sale K17 #16-15</t>
  </si>
  <si>
    <t>Grave Sale Sec. K Row 17 #15</t>
  </si>
  <si>
    <t>Grave Sale Sec. K Row 17 #16</t>
  </si>
  <si>
    <t>Bixby, Janet:Grave Sale Sec K Row 12 #17</t>
  </si>
  <si>
    <t>Grave Sale Sec K Row 12 #17</t>
  </si>
  <si>
    <t>Bezant, Wayne:Grave Sale Sec K Row 15 #1</t>
  </si>
  <si>
    <t>Grave Sale Sec K Row 15 #1</t>
  </si>
  <si>
    <t>Liemthepha, Anousack:Grave Sale Sec J Row 10 #8</t>
  </si>
  <si>
    <t>Grave Sale Sec J Row 10 #8</t>
  </si>
  <si>
    <t>Masseth, John and Patricia:Grave Sale Sec F Lot 196 #4</t>
  </si>
  <si>
    <t>Grave Sale Sec F Lot 196 #4</t>
  </si>
  <si>
    <t>196</t>
  </si>
  <si>
    <t>Bouphavong, Soukanh:Grave Sale Sec K Row 19 #7</t>
  </si>
  <si>
    <t>Grave Sale Sec K Row 19 #7</t>
  </si>
  <si>
    <t>Fagan, Thomas and Diane:Grave Sale Sec J Row 15 #15</t>
  </si>
  <si>
    <t>60-day hold request (Diane)</t>
  </si>
  <si>
    <t>Pelletier, Thomas and Laurie:Grave Sale Sec J Row 17 #10 (Laurie)</t>
  </si>
  <si>
    <t>Sec J Row 17 #10 (Laurie)</t>
  </si>
  <si>
    <t>Sec J Row 17 #11 (Thomas)</t>
  </si>
  <si>
    <t>Rajaphoumy, Melanie:Grave Sale Sec K Row 20 #7 (Melanie)</t>
  </si>
  <si>
    <t>60-day hold request, Grave Sale Sec K Row 20 #7 (Melanie)</t>
  </si>
  <si>
    <t>Shaw, Kathleen:Grave Sale Sec J Row 14 #24 (Douglas)</t>
  </si>
  <si>
    <t>Grave Sale Sec J Row 14 #24 (Douglas)</t>
  </si>
  <si>
    <t>Shaw, Kathleen:Grave Sale Sec J Row 14 #25 (Kathleen)</t>
  </si>
  <si>
    <t>Grave Sale Sec J Row 14 #25 (Kathleen)</t>
  </si>
  <si>
    <t>Clapp, Ralph:Grave Sale Sec K Row 9 #12-13</t>
  </si>
  <si>
    <t>Grave Sale Sec K Row 9 #12 (Ralph)</t>
  </si>
  <si>
    <t>Grave Sale Sec K Row 9 #13 (Debra)</t>
  </si>
  <si>
    <t>Syre, Sinnala and Phimphone:Grave Sale Sec K Row 18 #8 (Phimphone)</t>
  </si>
  <si>
    <t>Grave Sale Sec K Row 18 #8 (Phimphone)</t>
  </si>
  <si>
    <t>Syre, Sinnala and Phimphone:Grave Sale Sec K Row 18 #9 (Sinnala)</t>
  </si>
  <si>
    <t>Grave Sale Sec K Row 18 #9 (Sinnala)</t>
  </si>
  <si>
    <t>Sayaseng, Manosith:Grave Sale Sec J Row 10 #7</t>
  </si>
  <si>
    <t>Grave Sale Sec J Row 10 #7</t>
  </si>
  <si>
    <t>Grimsley, Jennifer:Grave Sale Sec K Row 16 #2 Sharon Parker</t>
  </si>
  <si>
    <t>Grave Sale Sec K Row 16 #2 (Sharon Parker)</t>
  </si>
  <si>
    <t>Grimsley, Jennifer:Grave Sale Sec K Row 16 #1</t>
  </si>
  <si>
    <t>Grave Sale Sec K Row 16 #1 (Jennifer and Ken)</t>
  </si>
  <si>
    <t>Sanzotta, Carol:Grave Sale Sec J Row 17 #13</t>
  </si>
  <si>
    <t>Grave Sale Sec J Row 17 #13</t>
  </si>
  <si>
    <t>Ferguson, Richard:Grave Sale Sec J Row 15 #5</t>
  </si>
  <si>
    <t>Grave Sale Sec J Row 15 #5</t>
  </si>
  <si>
    <t>Burkhardt, Carl &amp; Gail:Grave Sale Sec J Row 15 #1 (Gail)</t>
  </si>
  <si>
    <t>Grave Sale Sec J Row 15 #1 (Gail)</t>
  </si>
  <si>
    <t>Burkhardt, Carl &amp; Gail:Grave Sale Sec J Row 15 #2 (Carl)</t>
  </si>
  <si>
    <t>Grave Sale Sec J Row 15 #2 (Carl)</t>
  </si>
  <si>
    <t>Inthalasy, Karaphat:Grave Sale Sec J Row 14 #10</t>
  </si>
  <si>
    <t>Grave Sale Sec J Row 14 #10</t>
  </si>
  <si>
    <t>4Q GRAVE SALES</t>
  </si>
  <si>
    <t>Letourneau, George &amp; Catherine:Grave Sale Sec J Row 14 #9</t>
  </si>
  <si>
    <t>Grave Sale Sec J Row 14 #9</t>
  </si>
  <si>
    <t>Letourneau, George &amp; Catherine:Grave Sale Sec J Row 14 #8</t>
  </si>
  <si>
    <t>Grave Sale Sec J Row 14 #8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</si>
  <si>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</si>
  <si>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</si>
  <si>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</si>
  <si>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</si>
  <si>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</si>
  <si>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</si>
  <si>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</si>
  <si>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</si>
  <si>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</si>
  <si>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</si>
  <si>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</si>
  <si>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</si>
  <si>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</si>
  <si>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PM Review Summary: FY 2021</t>
  </si>
  <si>
    <t>Comfort, Waldo:Grave Sale Sec J Row 18 #12.1 (Waldo)</t>
  </si>
  <si>
    <t>Grave Sale Sec J Row 18 #12.1 (Waldo)</t>
  </si>
  <si>
    <t>Strumph, David and Gina:Grave Sale Sec J Row 18 #2.2</t>
  </si>
  <si>
    <t>Grave Sale Sec J Row 18 #2.2</t>
  </si>
  <si>
    <t>Smith, Alice J.:Interment CRE F93 #2 (Alice)</t>
  </si>
  <si>
    <t>1846</t>
  </si>
  <si>
    <t>Interment CRE F93 #2 (Alice)</t>
  </si>
  <si>
    <t>93</t>
  </si>
  <si>
    <t>Harty, Richard:Cremation Grave Opening (son)</t>
  </si>
  <si>
    <t>1857</t>
  </si>
  <si>
    <t>Cremation Grave Opening (son, Richard) Spring 2022 interment planned.</t>
  </si>
  <si>
    <t>79</t>
  </si>
  <si>
    <t>Belding, Lisa:Interment CRE Sec F Lot 194 #3 (Lisa)</t>
  </si>
  <si>
    <t>1852</t>
  </si>
  <si>
    <t>Interment CRE Sec F Lot 194 #3 (Lisa)</t>
  </si>
  <si>
    <t>OH</t>
  </si>
  <si>
    <t>194</t>
  </si>
  <si>
    <t>Hayes, Jeffery &amp; Deborah:Interment Sec K Row 14 #20 (Jeffery)</t>
  </si>
  <si>
    <t>1850</t>
  </si>
  <si>
    <t>Interment Sec K Row 14 #20 (Jeffery)</t>
  </si>
  <si>
    <t>Belanger, Rebecca:Interment H17 #4</t>
  </si>
  <si>
    <t>1851</t>
  </si>
  <si>
    <t>Interment H17 #4, Rebecca Belanger</t>
  </si>
  <si>
    <t>IL</t>
  </si>
  <si>
    <t>Medina, Orlando:Interment Sec J Row 12 #22 (Raquel)</t>
  </si>
  <si>
    <t>1856</t>
  </si>
  <si>
    <t>Interment Sec J Row 12 #22 (Raquel)</t>
  </si>
  <si>
    <t>DiPonsio FH</t>
  </si>
  <si>
    <t>4Q Interments</t>
  </si>
  <si>
    <t>3Q Interments</t>
  </si>
  <si>
    <t>2Q Interments</t>
  </si>
  <si>
    <t>1Q Interments</t>
  </si>
  <si>
    <t>Hayes, Jeffery &amp; Deborah:Grave Sale Sec K Row 14 #20 (Jeffery)</t>
  </si>
  <si>
    <t>Grave Sale Sec K Row 14 #20 (Jeffery)</t>
  </si>
  <si>
    <t>Hayes, Jeffery &amp; Deborah:Grave Sale Sec K Row 14 #19 (Deborah)</t>
  </si>
  <si>
    <t>Grave Sale Sec K Row 14 #19 (Deborah)</t>
  </si>
  <si>
    <t>Medina, Orlando:Grave Sale Sec J Row 12 #21 - 22</t>
  </si>
  <si>
    <t>Grave Sale Sec J Row 12 #21 (Orlando)</t>
  </si>
  <si>
    <t>Grave Sale Sec J Row 12 #22 (Raquel)</t>
  </si>
  <si>
    <t>Medina, Orlando:Grave Sale Sec J Row 12 #19 - 20</t>
  </si>
  <si>
    <t>Grave Sale Sec J Row 12 #19 (Ramon, Sr.)</t>
  </si>
  <si>
    <t>Grave Sale Sec J Row 12 #20 (Claribel)</t>
  </si>
  <si>
    <t>Medina, Orlando:Grave Sale Sec J Row 12 #17 - 18</t>
  </si>
  <si>
    <t>Grave Sale Sec J Row 12 #17 (Ramon, Jr.)</t>
  </si>
  <si>
    <t>Grave Sale Sec J Row 12 #18 (Alsacia)</t>
  </si>
  <si>
    <t>3Q Adjusted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</si>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</sst>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mm/dd/yyyy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0" fillId="0" borderId="0" xfId="0" applyNumberFormat="1"/>
    <xf numFmtId="6" fontId="2" fillId="0" borderId="2" xfId="0" applyNumberFormat="1" applyFont="1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6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6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6" fontId="3" fillId="5" borderId="0" xfId="0" applyNumberFormat="1" applyFont="1" applyFill="1"/>
    <xf numFmtId="6" fontId="4" fillId="8" borderId="0" xfId="0" applyNumberFormat="1" applyFont="1" applyFill="1" applyAlignment="1">
      <alignment horizontal="center"/>
    </xf>
    <xf numFmtId="6" fontId="1" fillId="3" borderId="0" xfId="0" applyNumberFormat="1" applyFont="1" applyFill="1"/>
    <xf numFmtId="6" fontId="1" fillId="2" borderId="0" xfId="0" applyNumberFormat="1" applyFont="1" applyFill="1"/>
    <xf numFmtId="6" fontId="1" fillId="4" borderId="0" xfId="0" applyNumberFormat="1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6" fontId="1" fillId="0" borderId="1" xfId="0" applyNumberFormat="1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6" fontId="1" fillId="0" borderId="1" xfId="0" applyNumberFormat="1" applyFont="1" applyBorder="1"/>
    <xf numFmtId="0" fontId="0" fillId="0" borderId="0" xfId="0" applyAlignment="1">
      <alignment horizontal="left"/>
    </xf>
    <xf numFmtId="166" fontId="1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4" fillId="8" borderId="0" xfId="0" applyNumberFormat="1" applyFont="1" applyFill="1" applyAlignment="1">
      <alignment horizontal="center"/>
    </xf>
    <xf numFmtId="8" fontId="0" fillId="0" borderId="0" xfId="0" applyNumberFormat="1"/>
    <xf numFmtId="8" fontId="1" fillId="3" borderId="0" xfId="0" applyNumberFormat="1" applyFont="1" applyFill="1"/>
    <xf numFmtId="8" fontId="1" fillId="2" borderId="0" xfId="0" applyNumberFormat="1" applyFont="1" applyFill="1"/>
    <xf numFmtId="8" fontId="1" fillId="4" borderId="0" xfId="0" applyNumberFormat="1" applyFont="1" applyFill="1"/>
    <xf numFmtId="8" fontId="3" fillId="5" borderId="0" xfId="0" applyNumberFormat="1" applyFont="1" applyFill="1"/>
    <xf numFmtId="8" fontId="0" fillId="7" borderId="0" xfId="0" applyNumberFormat="1" applyFill="1"/>
    <xf numFmtId="8" fontId="1" fillId="8" borderId="0" xfId="0" applyNumberFormat="1" applyFont="1" applyFill="1"/>
    <xf numFmtId="8" fontId="5" fillId="0" borderId="0" xfId="0" applyNumberFormat="1" applyFont="1"/>
    <xf numFmtId="8" fontId="3" fillId="6" borderId="1" xfId="0" applyNumberFormat="1" applyFont="1" applyFill="1" applyBorder="1"/>
    <xf numFmtId="8" fontId="3" fillId="7" borderId="1" xfId="0" applyNumberFormat="1" applyFont="1" applyFill="1" applyBorder="1"/>
    <xf numFmtId="8" fontId="1" fillId="9" borderId="1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3" fillId="9" borderId="1" xfId="0" applyNumberFormat="1" applyFont="1" applyFill="1" applyBorder="1" applyAlignment="1">
      <alignment horizontal="center"/>
    </xf>
    <xf numFmtId="166" fontId="0" fillId="0" borderId="0" xfId="0" applyNumberFormat="1"/>
    <xf numFmtId="8" fontId="0" fillId="0" borderId="1" xfId="0" applyNumberFormat="1" applyBorder="1"/>
    <xf numFmtId="8" fontId="3" fillId="9" borderId="1" xfId="0" applyNumberFormat="1" applyFont="1" applyFill="1" applyBorder="1"/>
    <xf numFmtId="8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/>
    <xf numFmtId="8" fontId="1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I19"/>
  <sheetViews>
    <sheetView tabSelected="1" workbookViewId="0">
      <selection activeCell="A2" sqref="A2"/>
    </sheetView>
  </sheetViews>
  <sheetFormatPr defaultRowHeight="15" x14ac:dyDescent="0.25"/>
  <cols>
    <col min="1" max="1" width="14.28515625" bestFit="1" customWidth="1"/>
    <col min="2" max="3" width="14.140625" customWidth="1"/>
    <col min="4" max="4" width="10.85546875" customWidth="1"/>
    <col min="5" max="5" width="11" bestFit="1" customWidth="1"/>
    <col min="7" max="7" width="9.140625" style="13"/>
    <col min="8" max="8" width="9.85546875" bestFit="1" customWidth="1"/>
  </cols>
  <sheetData>
    <row r="1" spans="1:9" ht="18.75" x14ac:dyDescent="0.3">
      <c r="A1" s="73" t="s">
        <v>382</v>
      </c>
      <c r="B1" s="73"/>
      <c r="C1" s="73"/>
      <c r="D1" s="73"/>
      <c r="E1" s="73"/>
    </row>
    <row r="2" spans="1:9" x14ac:dyDescent="0.25">
      <c r="A2" s="7" t="s">
        <v>0</v>
      </c>
      <c r="B2" s="7"/>
      <c r="C2" s="7"/>
      <c r="D2" s="8"/>
      <c r="E2" s="7"/>
      <c r="F2" s="7"/>
    </row>
    <row r="3" spans="1:9" x14ac:dyDescent="0.25">
      <c r="A3" s="3" t="s">
        <v>175</v>
      </c>
      <c r="B3" s="3" t="s">
        <v>6</v>
      </c>
      <c r="C3" s="3" t="s">
        <v>378</v>
      </c>
      <c r="D3" s="3" t="s">
        <v>377</v>
      </c>
      <c r="E3" s="3" t="s">
        <v>370</v>
      </c>
      <c r="F3" s="3" t="s">
        <v>8</v>
      </c>
    </row>
    <row r="4" spans="1:9" x14ac:dyDescent="0.25">
      <c r="A4" s="3" t="s">
        <v>1</v>
      </c>
      <c r="B4" s="68">
        <v>44390</v>
      </c>
      <c r="C4" s="3">
        <f>Interments!M132</f>
        <v>2</v>
      </c>
      <c r="D4" s="67">
        <f>Interments!N132</f>
        <v>7</v>
      </c>
      <c r="E4" s="60">
        <f>Interments!O132</f>
        <v>315</v>
      </c>
      <c r="F4" s="69">
        <v>315</v>
      </c>
      <c r="I4" t="s">
        <v>429</v>
      </c>
    </row>
    <row r="5" spans="1:9" x14ac:dyDescent="0.25">
      <c r="A5" s="3" t="s">
        <v>2</v>
      </c>
      <c r="B5" s="68">
        <v>44390</v>
      </c>
      <c r="C5" s="3">
        <f>Interments!M133</f>
        <v>18</v>
      </c>
      <c r="D5" s="67">
        <f>Interments!N133</f>
        <v>7</v>
      </c>
      <c r="E5" s="60">
        <f>Interments!O133</f>
        <v>875</v>
      </c>
      <c r="F5" s="69">
        <v>875</v>
      </c>
      <c r="H5" s="89">
        <f>F4+F5</f>
        <v>1190</v>
      </c>
      <c r="I5" t="s">
        <v>429</v>
      </c>
    </row>
    <row r="6" spans="1:9" x14ac:dyDescent="0.25">
      <c r="A6" s="3" t="s">
        <v>3</v>
      </c>
      <c r="B6" s="68">
        <v>44468</v>
      </c>
      <c r="C6" s="3">
        <f>Interments!M134</f>
        <v>13</v>
      </c>
      <c r="D6" s="67">
        <f>Interments!N134</f>
        <v>4</v>
      </c>
      <c r="E6" s="60">
        <f>Interments!O134</f>
        <v>595</v>
      </c>
      <c r="F6" s="71">
        <v>385</v>
      </c>
      <c r="G6" s="13">
        <f>F6-E6</f>
        <v>-210</v>
      </c>
      <c r="I6" t="s">
        <v>429</v>
      </c>
    </row>
    <row r="7" spans="1:9" x14ac:dyDescent="0.25">
      <c r="A7" s="3" t="s">
        <v>4</v>
      </c>
      <c r="B7" s="68">
        <v>44572</v>
      </c>
      <c r="C7" s="3">
        <f>Interments!M135</f>
        <v>4</v>
      </c>
      <c r="D7" s="67">
        <f>Interments!N135</f>
        <v>6</v>
      </c>
      <c r="E7" s="60">
        <f>Interments!O135</f>
        <v>350</v>
      </c>
      <c r="F7" s="69">
        <v>350</v>
      </c>
      <c r="I7" t="s">
        <v>429</v>
      </c>
    </row>
    <row r="8" spans="1:9" x14ac:dyDescent="0.25">
      <c r="A8" s="3" t="s">
        <v>5</v>
      </c>
      <c r="B8" s="68">
        <v>45209</v>
      </c>
      <c r="C8" s="3">
        <f>Interments!M136</f>
        <v>0</v>
      </c>
      <c r="D8" s="67">
        <f>Interments!N136</f>
        <v>0</v>
      </c>
      <c r="E8" s="60">
        <f>Interments!O136</f>
        <v>0</v>
      </c>
      <c r="F8" s="69">
        <v>210</v>
      </c>
      <c r="I8" t="s">
        <v>429</v>
      </c>
    </row>
    <row r="9" spans="1:9" x14ac:dyDescent="0.25">
      <c r="A9" s="3" t="s">
        <v>381</v>
      </c>
      <c r="B9" s="4"/>
      <c r="C9" s="3">
        <f>Interments!M137</f>
        <v>37</v>
      </c>
      <c r="D9" s="67">
        <f>Interments!N137</f>
        <v>24</v>
      </c>
      <c r="E9" s="60">
        <f>Interments!O137</f>
        <v>2135</v>
      </c>
      <c r="F9" s="69">
        <f>SUM(F4:F8)</f>
        <v>2135</v>
      </c>
      <c r="G9" s="13">
        <f>F9-E9</f>
        <v>0</v>
      </c>
    </row>
    <row r="12" spans="1:9" x14ac:dyDescent="0.25">
      <c r="A12" s="5" t="s">
        <v>7</v>
      </c>
      <c r="B12" s="5"/>
      <c r="C12" s="5"/>
      <c r="D12" s="6"/>
      <c r="E12" s="6"/>
    </row>
    <row r="13" spans="1:9" x14ac:dyDescent="0.25">
      <c r="A13" s="61" t="s">
        <v>175</v>
      </c>
      <c r="B13" s="61" t="s">
        <v>12</v>
      </c>
      <c r="C13" s="62" t="s">
        <v>371</v>
      </c>
      <c r="D13" s="62" t="s">
        <v>370</v>
      </c>
      <c r="E13" s="62" t="s">
        <v>8</v>
      </c>
    </row>
    <row r="14" spans="1:9" x14ac:dyDescent="0.25">
      <c r="A14" s="3" t="s">
        <v>1</v>
      </c>
      <c r="B14" s="68">
        <v>44301</v>
      </c>
      <c r="C14" s="60">
        <f>'Grave Sales'!I141</f>
        <v>10225</v>
      </c>
      <c r="D14" s="92">
        <f>'Grave Sales'!J141</f>
        <v>1022.5</v>
      </c>
      <c r="E14" s="92">
        <v>1022.5</v>
      </c>
      <c r="I14" t="s">
        <v>429</v>
      </c>
    </row>
    <row r="15" spans="1:9" x14ac:dyDescent="0.25">
      <c r="A15" s="3" t="s">
        <v>2</v>
      </c>
      <c r="B15" s="68">
        <v>44408</v>
      </c>
      <c r="C15" s="60">
        <f>'Grave Sales'!I142</f>
        <v>6875</v>
      </c>
      <c r="D15" s="92">
        <f>'Grave Sales'!J142</f>
        <v>687.5</v>
      </c>
      <c r="E15" s="93">
        <v>687.5</v>
      </c>
      <c r="H15" s="76">
        <f>E14+E15</f>
        <v>1710</v>
      </c>
      <c r="I15" t="s">
        <v>429</v>
      </c>
    </row>
    <row r="16" spans="1:9" x14ac:dyDescent="0.25">
      <c r="A16" s="3" t="s">
        <v>3</v>
      </c>
      <c r="B16" s="68">
        <v>44468</v>
      </c>
      <c r="C16" s="60">
        <f>'Grave Sales'!I143</f>
        <v>20660</v>
      </c>
      <c r="D16" s="92">
        <f>'Grave Sales'!J143</f>
        <v>2066</v>
      </c>
      <c r="E16" s="94">
        <v>1886</v>
      </c>
      <c r="G16" s="13">
        <f>E16-D16</f>
        <v>-180</v>
      </c>
      <c r="I16" t="s">
        <v>429</v>
      </c>
    </row>
    <row r="17" spans="1:9" x14ac:dyDescent="0.25">
      <c r="A17" s="3" t="s">
        <v>4</v>
      </c>
      <c r="B17" s="68">
        <v>44572</v>
      </c>
      <c r="C17" s="60">
        <f>'Grave Sales'!I144</f>
        <v>9190</v>
      </c>
      <c r="D17" s="92">
        <f>'Grave Sales'!J144</f>
        <v>919</v>
      </c>
      <c r="E17" s="93">
        <v>919</v>
      </c>
      <c r="I17" t="s">
        <v>429</v>
      </c>
    </row>
    <row r="18" spans="1:9" x14ac:dyDescent="0.25">
      <c r="A18" s="72" t="s">
        <v>428</v>
      </c>
      <c r="B18" s="68">
        <v>44642</v>
      </c>
      <c r="C18" s="60">
        <f>'Grave Sales'!I145</f>
        <v>0</v>
      </c>
      <c r="D18" s="92">
        <v>180</v>
      </c>
      <c r="E18" s="93">
        <v>180</v>
      </c>
      <c r="I18" t="s">
        <v>429</v>
      </c>
    </row>
    <row r="19" spans="1:9" x14ac:dyDescent="0.25">
      <c r="A19" s="3" t="s">
        <v>381</v>
      </c>
      <c r="B19" s="4"/>
      <c r="C19" s="60">
        <f>'Grave Sales'!I146</f>
        <v>46950</v>
      </c>
      <c r="D19" s="92">
        <f>'Grave Sales'!J146</f>
        <v>4695</v>
      </c>
      <c r="E19" s="93">
        <f>SUM(E14:E18)</f>
        <v>4695</v>
      </c>
      <c r="G19" s="13">
        <f>E19-D19</f>
        <v>0</v>
      </c>
    </row>
  </sheetData>
  <mergeCells count="1">
    <mergeCell ref="A1:E1"/>
  </mergeCells>
  <pageMargins left="0.7" right="0.7" top="0.75" bottom="0.75" header="0.3" footer="0.3"/>
  <pageSetup scale="8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O137"/>
  <sheetViews>
    <sheetView topLeftCell="B120" workbookViewId="0">
      <selection activeCell="J127" sqref="J127"/>
    </sheetView>
  </sheetViews>
  <sheetFormatPr defaultRowHeight="15" x14ac:dyDescent="0.25"/>
  <cols>
    <col min="2" max="2" width="51.7109375" customWidth="1"/>
    <col min="5" max="5" width="11.28515625" style="11" bestFit="1" customWidth="1"/>
    <col min="6" max="6" width="27.28515625" customWidth="1"/>
    <col min="7" max="7" width="24.42578125" customWidth="1"/>
    <col min="8" max="8" width="13.85546875" customWidth="1"/>
    <col min="12" max="12" width="15.140625" style="76" bestFit="1" customWidth="1"/>
    <col min="13" max="14" width="9.140625" style="14"/>
    <col min="15" max="15" width="10" style="14" bestFit="1" customWidth="1"/>
  </cols>
  <sheetData>
    <row r="1" spans="1:15" ht="15.75" thickBot="1" x14ac:dyDescent="0.3">
      <c r="B1" s="9" t="s">
        <v>9</v>
      </c>
      <c r="C1" s="9" t="s">
        <v>10</v>
      </c>
      <c r="D1" s="9" t="s">
        <v>11</v>
      </c>
      <c r="E1" s="10" t="s">
        <v>12</v>
      </c>
      <c r="F1" s="9" t="s">
        <v>13</v>
      </c>
      <c r="G1" s="9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74" t="s">
        <v>19</v>
      </c>
      <c r="M1" s="25" t="s">
        <v>173</v>
      </c>
      <c r="N1" s="3" t="s">
        <v>174</v>
      </c>
      <c r="O1" s="3" t="s">
        <v>175</v>
      </c>
    </row>
    <row r="2" spans="1:15" ht="15.75" thickTop="1" x14ac:dyDescent="0.25">
      <c r="A2" s="36"/>
      <c r="B2" s="37"/>
      <c r="C2" s="37"/>
      <c r="D2" s="37"/>
      <c r="E2" s="38"/>
      <c r="F2" s="39" t="s">
        <v>265</v>
      </c>
      <c r="G2" s="37"/>
      <c r="H2" s="37"/>
      <c r="I2" s="37"/>
      <c r="J2" s="37"/>
      <c r="K2" s="37"/>
      <c r="L2" s="75">
        <f>SUM(L3:L9)</f>
        <v>1000</v>
      </c>
      <c r="M2" s="41"/>
      <c r="N2" s="42">
        <f>SUM(M3:M10)</f>
        <v>2</v>
      </c>
      <c r="O2" s="42" t="s">
        <v>1</v>
      </c>
    </row>
    <row r="3" spans="1:15" x14ac:dyDescent="0.25">
      <c r="A3" s="2" t="s">
        <v>176</v>
      </c>
      <c r="B3" t="s">
        <v>20</v>
      </c>
      <c r="C3" t="s">
        <v>21</v>
      </c>
      <c r="D3" t="s">
        <v>22</v>
      </c>
      <c r="E3" s="11">
        <v>44215</v>
      </c>
      <c r="F3" t="s">
        <v>23</v>
      </c>
      <c r="G3" t="s">
        <v>24</v>
      </c>
      <c r="I3" t="s">
        <v>25</v>
      </c>
      <c r="J3" t="s">
        <v>26</v>
      </c>
      <c r="K3" t="s">
        <v>27</v>
      </c>
      <c r="L3" s="76">
        <v>500</v>
      </c>
      <c r="M3" s="26">
        <v>1</v>
      </c>
      <c r="N3" s="26"/>
      <c r="O3" s="26"/>
    </row>
    <row r="4" spans="1:15" x14ac:dyDescent="0.25">
      <c r="A4" s="2" t="s">
        <v>176</v>
      </c>
      <c r="B4" t="s">
        <v>28</v>
      </c>
      <c r="C4" t="s">
        <v>29</v>
      </c>
      <c r="D4" t="s">
        <v>22</v>
      </c>
      <c r="E4" s="11">
        <v>44271</v>
      </c>
      <c r="F4" t="s">
        <v>30</v>
      </c>
      <c r="I4" t="s">
        <v>31</v>
      </c>
      <c r="J4" t="s">
        <v>32</v>
      </c>
      <c r="K4" t="s">
        <v>33</v>
      </c>
      <c r="L4" s="76">
        <v>500</v>
      </c>
      <c r="M4" s="26">
        <v>1</v>
      </c>
      <c r="N4" s="26"/>
      <c r="O4" s="26"/>
    </row>
    <row r="5" spans="1:15" x14ac:dyDescent="0.25">
      <c r="A5" s="2" t="s">
        <v>176</v>
      </c>
      <c r="M5" s="26"/>
      <c r="N5" s="26"/>
      <c r="O5" s="26"/>
    </row>
    <row r="6" spans="1:15" x14ac:dyDescent="0.25">
      <c r="A6" s="2" t="s">
        <v>176</v>
      </c>
      <c r="M6" s="26"/>
      <c r="N6" s="26"/>
      <c r="O6" s="26"/>
    </row>
    <row r="7" spans="1:15" x14ac:dyDescent="0.25">
      <c r="A7" s="2" t="s">
        <v>176</v>
      </c>
      <c r="M7" s="26"/>
      <c r="N7" s="26"/>
      <c r="O7" s="26"/>
    </row>
    <row r="8" spans="1:15" x14ac:dyDescent="0.25">
      <c r="A8" s="2" t="s">
        <v>176</v>
      </c>
      <c r="M8" s="26"/>
      <c r="N8" s="26"/>
      <c r="O8" s="26"/>
    </row>
    <row r="9" spans="1:15" x14ac:dyDescent="0.25">
      <c r="A9" s="2" t="s">
        <v>176</v>
      </c>
      <c r="M9" s="26"/>
      <c r="N9" s="26"/>
      <c r="O9" s="26"/>
    </row>
    <row r="10" spans="1:15" x14ac:dyDescent="0.25">
      <c r="A10" s="18"/>
      <c r="B10" s="18"/>
      <c r="C10" s="18"/>
      <c r="D10" s="18"/>
      <c r="E10" s="19"/>
      <c r="F10" s="33" t="s">
        <v>264</v>
      </c>
      <c r="G10" s="18"/>
      <c r="H10" s="18"/>
      <c r="I10" s="18"/>
      <c r="J10" s="18"/>
      <c r="K10" s="18"/>
      <c r="L10" s="77">
        <f>SUM(L11:L34)</f>
        <v>9000</v>
      </c>
      <c r="M10" s="27"/>
      <c r="N10" s="7">
        <f>SUM(M11:M35)</f>
        <v>18</v>
      </c>
      <c r="O10" s="7" t="s">
        <v>2</v>
      </c>
    </row>
    <row r="11" spans="1:15" x14ac:dyDescent="0.25">
      <c r="A11" s="2" t="s">
        <v>176</v>
      </c>
      <c r="B11" t="s">
        <v>34</v>
      </c>
      <c r="C11" t="s">
        <v>35</v>
      </c>
      <c r="D11" t="s">
        <v>22</v>
      </c>
      <c r="E11" s="11">
        <v>44303</v>
      </c>
      <c r="F11" t="s">
        <v>36</v>
      </c>
      <c r="G11" t="s">
        <v>37</v>
      </c>
      <c r="I11" t="s">
        <v>25</v>
      </c>
      <c r="J11" t="s">
        <v>38</v>
      </c>
      <c r="K11" t="s">
        <v>39</v>
      </c>
      <c r="L11" s="76">
        <v>500</v>
      </c>
      <c r="M11" s="26">
        <v>1</v>
      </c>
      <c r="N11" s="26"/>
      <c r="O11" s="26"/>
    </row>
    <row r="12" spans="1:15" x14ac:dyDescent="0.25">
      <c r="A12" s="2" t="s">
        <v>176</v>
      </c>
      <c r="B12" t="s">
        <v>40</v>
      </c>
      <c r="C12" t="s">
        <v>41</v>
      </c>
      <c r="D12" t="s">
        <v>22</v>
      </c>
      <c r="E12" s="11">
        <v>44307</v>
      </c>
      <c r="F12" t="s">
        <v>42</v>
      </c>
      <c r="G12" t="s">
        <v>24</v>
      </c>
      <c r="I12" t="s">
        <v>31</v>
      </c>
      <c r="J12" t="s">
        <v>43</v>
      </c>
      <c r="K12" t="s">
        <v>44</v>
      </c>
      <c r="L12" s="76">
        <v>500</v>
      </c>
      <c r="M12" s="26">
        <v>1</v>
      </c>
      <c r="N12" s="26"/>
      <c r="O12" s="26"/>
    </row>
    <row r="13" spans="1:15" x14ac:dyDescent="0.25">
      <c r="A13" s="2" t="s">
        <v>176</v>
      </c>
      <c r="B13" t="s">
        <v>45</v>
      </c>
      <c r="C13" t="s">
        <v>46</v>
      </c>
      <c r="D13" t="s">
        <v>22</v>
      </c>
      <c r="E13" s="11">
        <v>44317</v>
      </c>
      <c r="F13" t="s">
        <v>47</v>
      </c>
      <c r="G13" t="s">
        <v>48</v>
      </c>
      <c r="I13" t="s">
        <v>49</v>
      </c>
      <c r="J13" t="s">
        <v>50</v>
      </c>
      <c r="K13" t="s">
        <v>51</v>
      </c>
      <c r="L13" s="76">
        <v>500</v>
      </c>
      <c r="M13" s="26">
        <v>1</v>
      </c>
      <c r="N13" s="26"/>
      <c r="O13" s="26"/>
    </row>
    <row r="14" spans="1:15" x14ac:dyDescent="0.25">
      <c r="A14" s="2" t="s">
        <v>176</v>
      </c>
      <c r="B14" t="s">
        <v>52</v>
      </c>
      <c r="C14" t="s">
        <v>53</v>
      </c>
      <c r="D14" t="s">
        <v>22</v>
      </c>
      <c r="E14" s="11">
        <v>44317</v>
      </c>
      <c r="F14" t="s">
        <v>54</v>
      </c>
      <c r="G14" t="s">
        <v>24</v>
      </c>
      <c r="I14" t="s">
        <v>25</v>
      </c>
      <c r="J14" t="s">
        <v>55</v>
      </c>
      <c r="K14" t="s">
        <v>56</v>
      </c>
      <c r="L14" s="76">
        <v>500</v>
      </c>
      <c r="M14" s="26">
        <v>1</v>
      </c>
      <c r="N14" s="26"/>
      <c r="O14" s="26"/>
    </row>
    <row r="15" spans="1:15" x14ac:dyDescent="0.25">
      <c r="A15" s="2" t="s">
        <v>176</v>
      </c>
      <c r="B15" t="s">
        <v>57</v>
      </c>
      <c r="C15" t="s">
        <v>58</v>
      </c>
      <c r="D15" t="s">
        <v>22</v>
      </c>
      <c r="E15" s="11">
        <v>44317</v>
      </c>
      <c r="F15" t="s">
        <v>59</v>
      </c>
      <c r="I15" t="s">
        <v>49</v>
      </c>
      <c r="J15" t="s">
        <v>50</v>
      </c>
      <c r="K15" t="s">
        <v>51</v>
      </c>
      <c r="L15" s="76">
        <v>500</v>
      </c>
      <c r="M15" s="26">
        <v>1</v>
      </c>
      <c r="N15" s="26"/>
      <c r="O15" s="26"/>
    </row>
    <row r="16" spans="1:15" x14ac:dyDescent="0.25">
      <c r="A16" s="2" t="s">
        <v>176</v>
      </c>
      <c r="B16" t="s">
        <v>60</v>
      </c>
      <c r="C16" t="s">
        <v>61</v>
      </c>
      <c r="D16" t="s">
        <v>22</v>
      </c>
      <c r="E16" s="11">
        <v>44317</v>
      </c>
      <c r="F16" t="s">
        <v>62</v>
      </c>
      <c r="I16" t="s">
        <v>63</v>
      </c>
      <c r="J16" t="s">
        <v>26</v>
      </c>
      <c r="K16" t="s">
        <v>51</v>
      </c>
      <c r="L16" s="76">
        <v>500</v>
      </c>
      <c r="M16" s="26">
        <v>1</v>
      </c>
      <c r="N16" s="26"/>
      <c r="O16" s="26"/>
    </row>
    <row r="17" spans="1:15" x14ac:dyDescent="0.25">
      <c r="A17" s="2" t="s">
        <v>176</v>
      </c>
      <c r="B17" t="s">
        <v>64</v>
      </c>
      <c r="C17" t="s">
        <v>65</v>
      </c>
      <c r="D17" t="s">
        <v>22</v>
      </c>
      <c r="E17" s="11">
        <v>44330</v>
      </c>
      <c r="F17" t="s">
        <v>66</v>
      </c>
      <c r="I17" t="s">
        <v>25</v>
      </c>
      <c r="J17" t="s">
        <v>67</v>
      </c>
      <c r="K17" t="s">
        <v>68</v>
      </c>
      <c r="L17" s="76">
        <v>500</v>
      </c>
      <c r="M17" s="26">
        <v>1</v>
      </c>
      <c r="N17" s="26"/>
      <c r="O17" s="26"/>
    </row>
    <row r="18" spans="1:15" x14ac:dyDescent="0.25">
      <c r="A18" s="2" t="s">
        <v>176</v>
      </c>
      <c r="B18" t="s">
        <v>69</v>
      </c>
      <c r="C18" t="s">
        <v>70</v>
      </c>
      <c r="D18" t="s">
        <v>22</v>
      </c>
      <c r="E18" s="11">
        <v>44339</v>
      </c>
      <c r="F18" t="s">
        <v>71</v>
      </c>
      <c r="G18" t="s">
        <v>72</v>
      </c>
      <c r="H18" t="s">
        <v>73</v>
      </c>
      <c r="I18" t="s">
        <v>74</v>
      </c>
      <c r="J18" t="s">
        <v>75</v>
      </c>
      <c r="K18" t="s">
        <v>76</v>
      </c>
      <c r="L18" s="76">
        <v>500</v>
      </c>
      <c r="M18" s="26">
        <v>1</v>
      </c>
      <c r="N18" s="26"/>
      <c r="O18" s="26"/>
    </row>
    <row r="19" spans="1:15" x14ac:dyDescent="0.25">
      <c r="A19" s="2" t="s">
        <v>176</v>
      </c>
      <c r="B19" t="s">
        <v>77</v>
      </c>
      <c r="C19" t="s">
        <v>78</v>
      </c>
      <c r="D19" t="s">
        <v>22</v>
      </c>
      <c r="E19" s="11">
        <v>44339</v>
      </c>
      <c r="F19" t="s">
        <v>79</v>
      </c>
      <c r="H19" t="s">
        <v>168</v>
      </c>
      <c r="I19" t="s">
        <v>31</v>
      </c>
      <c r="J19" t="s">
        <v>80</v>
      </c>
      <c r="K19" t="s">
        <v>33</v>
      </c>
      <c r="L19" s="76">
        <v>500</v>
      </c>
      <c r="M19" s="26">
        <v>1</v>
      </c>
      <c r="N19" s="26"/>
      <c r="O19" s="26"/>
    </row>
    <row r="20" spans="1:15" x14ac:dyDescent="0.25">
      <c r="A20" s="2" t="s">
        <v>176</v>
      </c>
      <c r="B20" t="s">
        <v>81</v>
      </c>
      <c r="C20" t="s">
        <v>82</v>
      </c>
      <c r="D20" t="s">
        <v>22</v>
      </c>
      <c r="E20" s="11">
        <v>44344</v>
      </c>
      <c r="F20" t="s">
        <v>83</v>
      </c>
      <c r="G20" t="s">
        <v>24</v>
      </c>
      <c r="H20" t="s">
        <v>168</v>
      </c>
      <c r="I20" t="s">
        <v>31</v>
      </c>
      <c r="J20" t="s">
        <v>84</v>
      </c>
      <c r="K20" t="s">
        <v>76</v>
      </c>
      <c r="L20" s="76">
        <v>500</v>
      </c>
      <c r="M20" s="26">
        <v>1</v>
      </c>
      <c r="N20" s="26"/>
      <c r="O20" s="26"/>
    </row>
    <row r="21" spans="1:15" x14ac:dyDescent="0.25">
      <c r="A21" s="2" t="s">
        <v>176</v>
      </c>
      <c r="B21" t="s">
        <v>85</v>
      </c>
      <c r="C21" t="s">
        <v>86</v>
      </c>
      <c r="D21" t="s">
        <v>22</v>
      </c>
      <c r="E21" s="11">
        <v>44344</v>
      </c>
      <c r="F21" t="s">
        <v>87</v>
      </c>
      <c r="H21" t="s">
        <v>168</v>
      </c>
      <c r="I21" t="s">
        <v>31</v>
      </c>
      <c r="J21" t="s">
        <v>88</v>
      </c>
      <c r="K21" t="s">
        <v>89</v>
      </c>
      <c r="L21" s="76">
        <v>500</v>
      </c>
      <c r="M21" s="26">
        <v>1</v>
      </c>
      <c r="N21" s="26"/>
      <c r="O21" s="26"/>
    </row>
    <row r="22" spans="1:15" x14ac:dyDescent="0.25">
      <c r="A22" s="2" t="s">
        <v>176</v>
      </c>
      <c r="B22" t="s">
        <v>90</v>
      </c>
      <c r="C22" t="s">
        <v>91</v>
      </c>
      <c r="D22" t="s">
        <v>22</v>
      </c>
      <c r="E22" s="11">
        <v>44346</v>
      </c>
      <c r="F22" t="s">
        <v>92</v>
      </c>
      <c r="H22" t="s">
        <v>168</v>
      </c>
      <c r="I22" t="s">
        <v>63</v>
      </c>
      <c r="J22" t="s">
        <v>93</v>
      </c>
      <c r="K22" t="s">
        <v>94</v>
      </c>
      <c r="L22" s="76">
        <v>500</v>
      </c>
      <c r="M22" s="26">
        <v>1</v>
      </c>
      <c r="N22" s="26"/>
      <c r="O22" s="26"/>
    </row>
    <row r="23" spans="1:15" x14ac:dyDescent="0.25">
      <c r="A23" s="2" t="s">
        <v>176</v>
      </c>
      <c r="B23" t="s">
        <v>95</v>
      </c>
      <c r="C23" t="s">
        <v>96</v>
      </c>
      <c r="D23" t="s">
        <v>22</v>
      </c>
      <c r="E23" s="11">
        <v>44346</v>
      </c>
      <c r="F23" t="s">
        <v>97</v>
      </c>
      <c r="G23" t="s">
        <v>48</v>
      </c>
      <c r="H23" t="s">
        <v>168</v>
      </c>
      <c r="I23" t="s">
        <v>98</v>
      </c>
      <c r="J23" t="s">
        <v>99</v>
      </c>
      <c r="K23" t="s">
        <v>76</v>
      </c>
      <c r="L23" s="76">
        <v>500</v>
      </c>
      <c r="M23" s="26">
        <v>1</v>
      </c>
      <c r="N23" s="26"/>
      <c r="O23" s="26"/>
    </row>
    <row r="24" spans="1:15" x14ac:dyDescent="0.25">
      <c r="A24" s="2" t="s">
        <v>176</v>
      </c>
      <c r="B24" t="s">
        <v>100</v>
      </c>
      <c r="C24" t="s">
        <v>101</v>
      </c>
      <c r="D24" t="s">
        <v>22</v>
      </c>
      <c r="E24" s="11">
        <v>44353</v>
      </c>
      <c r="F24" t="s">
        <v>102</v>
      </c>
      <c r="H24" t="s">
        <v>168</v>
      </c>
      <c r="I24" t="s">
        <v>98</v>
      </c>
      <c r="J24" t="s">
        <v>103</v>
      </c>
      <c r="K24" t="s">
        <v>51</v>
      </c>
      <c r="L24" s="76">
        <v>500</v>
      </c>
      <c r="M24" s="26">
        <v>1</v>
      </c>
      <c r="N24" s="26"/>
      <c r="O24" s="26"/>
    </row>
    <row r="25" spans="1:15" x14ac:dyDescent="0.25">
      <c r="A25" s="2" t="s">
        <v>176</v>
      </c>
      <c r="B25" t="s">
        <v>104</v>
      </c>
      <c r="C25" t="s">
        <v>105</v>
      </c>
      <c r="D25" t="s">
        <v>22</v>
      </c>
      <c r="E25" s="11">
        <v>44353</v>
      </c>
      <c r="F25" t="s">
        <v>106</v>
      </c>
      <c r="H25" t="s">
        <v>168</v>
      </c>
      <c r="I25" t="s">
        <v>98</v>
      </c>
      <c r="J25" t="s">
        <v>103</v>
      </c>
      <c r="K25" t="s">
        <v>51</v>
      </c>
      <c r="L25" s="76">
        <v>500</v>
      </c>
      <c r="M25" s="26">
        <v>1</v>
      </c>
      <c r="N25" s="26"/>
      <c r="O25" s="26"/>
    </row>
    <row r="26" spans="1:15" x14ac:dyDescent="0.25">
      <c r="A26" s="2" t="s">
        <v>176</v>
      </c>
      <c r="B26" t="s">
        <v>107</v>
      </c>
      <c r="C26" t="s">
        <v>108</v>
      </c>
      <c r="D26" t="s">
        <v>22</v>
      </c>
      <c r="E26" s="11">
        <v>44353</v>
      </c>
      <c r="F26" t="s">
        <v>109</v>
      </c>
      <c r="H26" t="s">
        <v>168</v>
      </c>
      <c r="I26" t="s">
        <v>98</v>
      </c>
      <c r="J26" t="s">
        <v>103</v>
      </c>
      <c r="K26" t="s">
        <v>51</v>
      </c>
      <c r="L26" s="76">
        <v>500</v>
      </c>
      <c r="M26" s="26">
        <v>1</v>
      </c>
      <c r="N26" s="26"/>
      <c r="O26" s="26"/>
    </row>
    <row r="27" spans="1:15" x14ac:dyDescent="0.25">
      <c r="A27" s="2" t="s">
        <v>176</v>
      </c>
      <c r="B27" t="s">
        <v>110</v>
      </c>
      <c r="C27" t="s">
        <v>111</v>
      </c>
      <c r="D27" t="s">
        <v>22</v>
      </c>
      <c r="E27" s="11">
        <v>44355</v>
      </c>
      <c r="F27" t="s">
        <v>112</v>
      </c>
      <c r="G27" t="s">
        <v>24</v>
      </c>
      <c r="H27" t="s">
        <v>168</v>
      </c>
      <c r="I27" t="s">
        <v>31</v>
      </c>
      <c r="J27" t="s">
        <v>113</v>
      </c>
      <c r="K27" t="s">
        <v>33</v>
      </c>
      <c r="L27" s="76">
        <v>500</v>
      </c>
      <c r="M27" s="26">
        <v>1</v>
      </c>
      <c r="N27" s="26"/>
      <c r="O27" s="26"/>
    </row>
    <row r="28" spans="1:15" x14ac:dyDescent="0.25">
      <c r="A28" s="2" t="s">
        <v>176</v>
      </c>
      <c r="B28" t="s">
        <v>114</v>
      </c>
      <c r="C28" t="s">
        <v>115</v>
      </c>
      <c r="D28" t="s">
        <v>22</v>
      </c>
      <c r="E28" s="11">
        <v>44356</v>
      </c>
      <c r="F28" t="s">
        <v>116</v>
      </c>
      <c r="H28" t="s">
        <v>168</v>
      </c>
      <c r="I28" t="s">
        <v>63</v>
      </c>
      <c r="J28" t="s">
        <v>117</v>
      </c>
      <c r="K28" t="s">
        <v>33</v>
      </c>
      <c r="L28" s="76">
        <v>500</v>
      </c>
      <c r="M28" s="26">
        <v>1</v>
      </c>
      <c r="N28" s="26"/>
      <c r="O28" s="26"/>
    </row>
    <row r="29" spans="1:15" x14ac:dyDescent="0.25">
      <c r="A29" s="2" t="s">
        <v>176</v>
      </c>
      <c r="M29" s="26"/>
      <c r="N29" s="26"/>
      <c r="O29" s="26"/>
    </row>
    <row r="30" spans="1:15" x14ac:dyDescent="0.25">
      <c r="A30" s="2" t="s">
        <v>176</v>
      </c>
      <c r="M30" s="26"/>
      <c r="N30" s="26"/>
      <c r="O30" s="26"/>
    </row>
    <row r="31" spans="1:15" x14ac:dyDescent="0.25">
      <c r="A31" s="2" t="s">
        <v>176</v>
      </c>
      <c r="M31" s="26"/>
      <c r="N31" s="26"/>
      <c r="O31" s="26"/>
    </row>
    <row r="32" spans="1:15" x14ac:dyDescent="0.25">
      <c r="A32" s="2" t="s">
        <v>176</v>
      </c>
      <c r="M32" s="26"/>
      <c r="N32" s="26"/>
      <c r="O32" s="26"/>
    </row>
    <row r="33" spans="1:15" x14ac:dyDescent="0.25">
      <c r="A33" s="2" t="s">
        <v>176</v>
      </c>
      <c r="M33" s="26"/>
      <c r="N33" s="26"/>
      <c r="O33" s="26"/>
    </row>
    <row r="34" spans="1:15" x14ac:dyDescent="0.25">
      <c r="A34" s="2" t="s">
        <v>176</v>
      </c>
      <c r="M34" s="26"/>
      <c r="N34" s="26"/>
      <c r="O34" s="26"/>
    </row>
    <row r="35" spans="1:15" x14ac:dyDescent="0.25">
      <c r="A35" s="16"/>
      <c r="B35" s="16"/>
      <c r="C35" s="16"/>
      <c r="D35" s="16"/>
      <c r="E35" s="17"/>
      <c r="F35" s="32" t="s">
        <v>263</v>
      </c>
      <c r="G35" s="16"/>
      <c r="H35" s="16"/>
      <c r="I35" s="16"/>
      <c r="J35" s="16"/>
      <c r="K35" s="16"/>
      <c r="L35" s="78">
        <f>SUM(L36:L54)</f>
        <v>6500</v>
      </c>
      <c r="M35" s="5"/>
      <c r="N35" s="5">
        <f>SUM(M36:M54)</f>
        <v>13</v>
      </c>
      <c r="O35" s="5" t="s">
        <v>3</v>
      </c>
    </row>
    <row r="36" spans="1:15" x14ac:dyDescent="0.25">
      <c r="A36" s="2" t="s">
        <v>176</v>
      </c>
      <c r="B36" t="s">
        <v>118</v>
      </c>
      <c r="C36" t="s">
        <v>119</v>
      </c>
      <c r="D36" t="s">
        <v>22</v>
      </c>
      <c r="E36" s="11">
        <v>44388</v>
      </c>
      <c r="F36" t="s">
        <v>120</v>
      </c>
      <c r="H36" t="s">
        <v>168</v>
      </c>
      <c r="I36" t="s">
        <v>63</v>
      </c>
      <c r="J36" t="s">
        <v>121</v>
      </c>
      <c r="K36" t="s">
        <v>122</v>
      </c>
      <c r="L36" s="76">
        <v>500</v>
      </c>
      <c r="M36" s="26">
        <v>1</v>
      </c>
      <c r="N36" s="26"/>
      <c r="O36" s="26"/>
    </row>
    <row r="37" spans="1:15" x14ac:dyDescent="0.25">
      <c r="A37" s="2" t="s">
        <v>176</v>
      </c>
      <c r="B37" t="s">
        <v>123</v>
      </c>
      <c r="C37" t="s">
        <v>124</v>
      </c>
      <c r="D37" t="s">
        <v>22</v>
      </c>
      <c r="E37" s="11">
        <v>44403</v>
      </c>
      <c r="F37" t="s">
        <v>125</v>
      </c>
      <c r="H37" t="s">
        <v>126</v>
      </c>
      <c r="I37" t="s">
        <v>31</v>
      </c>
      <c r="J37" t="s">
        <v>127</v>
      </c>
      <c r="K37" t="s">
        <v>33</v>
      </c>
      <c r="L37" s="76">
        <v>500</v>
      </c>
      <c r="M37" s="26">
        <v>1</v>
      </c>
      <c r="N37" s="26"/>
      <c r="O37" s="26"/>
    </row>
    <row r="38" spans="1:15" x14ac:dyDescent="0.25">
      <c r="A38" s="2" t="s">
        <v>176</v>
      </c>
      <c r="B38" t="s">
        <v>128</v>
      </c>
      <c r="C38" t="s">
        <v>129</v>
      </c>
      <c r="D38" t="s">
        <v>22</v>
      </c>
      <c r="E38" s="11">
        <v>44404</v>
      </c>
      <c r="F38" t="s">
        <v>130</v>
      </c>
      <c r="H38" t="s">
        <v>168</v>
      </c>
      <c r="I38" t="s">
        <v>31</v>
      </c>
      <c r="J38" t="s">
        <v>131</v>
      </c>
      <c r="K38" t="s">
        <v>51</v>
      </c>
      <c r="L38" s="76">
        <v>500</v>
      </c>
      <c r="M38" s="26">
        <v>1</v>
      </c>
      <c r="N38" s="26"/>
      <c r="O38" s="26"/>
    </row>
    <row r="39" spans="1:15" x14ac:dyDescent="0.25">
      <c r="A39" s="2" t="s">
        <v>176</v>
      </c>
      <c r="B39" t="s">
        <v>132</v>
      </c>
      <c r="C39" t="s">
        <v>133</v>
      </c>
      <c r="D39" t="s">
        <v>22</v>
      </c>
      <c r="E39" s="11">
        <v>44404</v>
      </c>
      <c r="F39" t="s">
        <v>134</v>
      </c>
      <c r="G39" t="s">
        <v>24</v>
      </c>
      <c r="H39" t="s">
        <v>168</v>
      </c>
      <c r="I39" t="s">
        <v>31</v>
      </c>
      <c r="J39" t="s">
        <v>135</v>
      </c>
      <c r="K39" t="s">
        <v>76</v>
      </c>
      <c r="L39" s="76">
        <v>500</v>
      </c>
      <c r="M39" s="26">
        <v>1</v>
      </c>
      <c r="N39" s="26"/>
      <c r="O39" s="26"/>
    </row>
    <row r="40" spans="1:15" x14ac:dyDescent="0.25">
      <c r="A40" s="2" t="s">
        <v>176</v>
      </c>
      <c r="B40" t="s">
        <v>136</v>
      </c>
      <c r="C40" t="s">
        <v>137</v>
      </c>
      <c r="D40" t="s">
        <v>22</v>
      </c>
      <c r="E40" s="11">
        <v>44404</v>
      </c>
      <c r="F40" t="s">
        <v>138</v>
      </c>
      <c r="G40" t="s">
        <v>24</v>
      </c>
      <c r="H40" t="s">
        <v>168</v>
      </c>
      <c r="I40" t="s">
        <v>31</v>
      </c>
      <c r="J40" t="s">
        <v>135</v>
      </c>
      <c r="K40" t="s">
        <v>76</v>
      </c>
      <c r="L40" s="76">
        <v>0</v>
      </c>
      <c r="M40" s="26"/>
      <c r="N40" s="26"/>
      <c r="O40" s="26"/>
    </row>
    <row r="41" spans="1:15" x14ac:dyDescent="0.25">
      <c r="A41" s="2" t="s">
        <v>176</v>
      </c>
      <c r="B41" t="s">
        <v>139</v>
      </c>
      <c r="C41" t="s">
        <v>140</v>
      </c>
      <c r="D41" t="s">
        <v>22</v>
      </c>
      <c r="E41" s="11">
        <v>44417</v>
      </c>
      <c r="F41" t="s">
        <v>141</v>
      </c>
      <c r="H41" t="s">
        <v>168</v>
      </c>
      <c r="I41" t="s">
        <v>63</v>
      </c>
      <c r="J41" t="s">
        <v>27</v>
      </c>
      <c r="K41" t="s">
        <v>44</v>
      </c>
      <c r="L41" s="76">
        <v>1000</v>
      </c>
      <c r="M41" s="26">
        <v>2</v>
      </c>
      <c r="N41" s="26"/>
      <c r="O41" s="26"/>
    </row>
    <row r="42" spans="1:15" x14ac:dyDescent="0.25">
      <c r="A42" s="2" t="s">
        <v>176</v>
      </c>
      <c r="B42" t="s">
        <v>142</v>
      </c>
      <c r="C42" t="s">
        <v>143</v>
      </c>
      <c r="D42" t="s">
        <v>22</v>
      </c>
      <c r="E42" s="11">
        <v>44417</v>
      </c>
      <c r="F42" t="s">
        <v>144</v>
      </c>
      <c r="H42" t="s">
        <v>168</v>
      </c>
      <c r="I42" t="s">
        <v>25</v>
      </c>
      <c r="J42" t="s">
        <v>145</v>
      </c>
      <c r="K42" t="s">
        <v>121</v>
      </c>
      <c r="L42" s="76">
        <v>500</v>
      </c>
      <c r="M42" s="26">
        <v>1</v>
      </c>
      <c r="N42" s="26"/>
      <c r="O42" s="26"/>
    </row>
    <row r="43" spans="1:15" x14ac:dyDescent="0.25">
      <c r="A43" s="2" t="s">
        <v>176</v>
      </c>
      <c r="B43" t="s">
        <v>146</v>
      </c>
      <c r="C43" t="s">
        <v>147</v>
      </c>
      <c r="D43" t="s">
        <v>22</v>
      </c>
      <c r="E43" s="11">
        <v>44424</v>
      </c>
      <c r="F43" t="s">
        <v>148</v>
      </c>
      <c r="H43" t="s">
        <v>168</v>
      </c>
      <c r="I43" t="s">
        <v>149</v>
      </c>
      <c r="J43" t="s">
        <v>150</v>
      </c>
      <c r="K43" t="s">
        <v>33</v>
      </c>
      <c r="L43" s="76">
        <v>500</v>
      </c>
      <c r="M43" s="26">
        <v>1</v>
      </c>
      <c r="N43" s="26"/>
      <c r="O43" s="26"/>
    </row>
    <row r="44" spans="1:15" x14ac:dyDescent="0.25">
      <c r="A44" s="2" t="s">
        <v>176</v>
      </c>
      <c r="B44" t="s">
        <v>151</v>
      </c>
      <c r="C44" t="s">
        <v>152</v>
      </c>
      <c r="D44" t="s">
        <v>22</v>
      </c>
      <c r="E44" s="11">
        <v>44438</v>
      </c>
      <c r="F44" t="s">
        <v>153</v>
      </c>
      <c r="G44" t="s">
        <v>24</v>
      </c>
      <c r="H44" t="s">
        <v>168</v>
      </c>
      <c r="I44" t="s">
        <v>31</v>
      </c>
      <c r="J44" t="s">
        <v>154</v>
      </c>
      <c r="K44" t="s">
        <v>44</v>
      </c>
      <c r="L44" s="76">
        <v>500</v>
      </c>
      <c r="M44" s="26">
        <v>1</v>
      </c>
      <c r="N44" s="26"/>
      <c r="O44" s="26"/>
    </row>
    <row r="45" spans="1:15" x14ac:dyDescent="0.25">
      <c r="A45" s="2" t="s">
        <v>176</v>
      </c>
      <c r="B45" t="s">
        <v>155</v>
      </c>
      <c r="C45" t="s">
        <v>156</v>
      </c>
      <c r="D45" t="s">
        <v>22</v>
      </c>
      <c r="E45" s="11">
        <v>44454</v>
      </c>
      <c r="F45" t="s">
        <v>157</v>
      </c>
      <c r="G45" t="s">
        <v>24</v>
      </c>
      <c r="H45" t="s">
        <v>158</v>
      </c>
      <c r="I45" t="s">
        <v>31</v>
      </c>
      <c r="J45" t="s">
        <v>159</v>
      </c>
      <c r="K45" t="s">
        <v>44</v>
      </c>
      <c r="L45" s="76">
        <v>500</v>
      </c>
      <c r="M45" s="26">
        <v>1</v>
      </c>
      <c r="N45" s="26"/>
      <c r="O45" s="26"/>
    </row>
    <row r="46" spans="1:15" x14ac:dyDescent="0.25">
      <c r="A46" s="2" t="s">
        <v>176</v>
      </c>
      <c r="B46" t="s">
        <v>160</v>
      </c>
      <c r="C46" t="s">
        <v>161</v>
      </c>
      <c r="D46" t="s">
        <v>22</v>
      </c>
      <c r="E46" s="11">
        <v>44466</v>
      </c>
      <c r="F46" t="s">
        <v>162</v>
      </c>
      <c r="I46" t="s">
        <v>31</v>
      </c>
      <c r="J46" t="s">
        <v>163</v>
      </c>
      <c r="K46" t="s">
        <v>94</v>
      </c>
      <c r="L46" s="76">
        <v>500</v>
      </c>
      <c r="M46" s="26">
        <v>1</v>
      </c>
      <c r="N46" s="26"/>
      <c r="O46" s="26"/>
    </row>
    <row r="47" spans="1:15" x14ac:dyDescent="0.25">
      <c r="A47" s="2" t="s">
        <v>176</v>
      </c>
      <c r="B47" t="s">
        <v>164</v>
      </c>
      <c r="C47" t="s">
        <v>165</v>
      </c>
      <c r="D47" t="s">
        <v>22</v>
      </c>
      <c r="E47" s="11">
        <v>44508</v>
      </c>
      <c r="F47" t="s">
        <v>166</v>
      </c>
      <c r="G47" t="s">
        <v>24</v>
      </c>
      <c r="I47" t="s">
        <v>25</v>
      </c>
      <c r="J47" t="s">
        <v>55</v>
      </c>
      <c r="K47" t="s">
        <v>167</v>
      </c>
      <c r="L47" s="76">
        <v>500</v>
      </c>
      <c r="M47" s="26">
        <v>1</v>
      </c>
      <c r="N47" s="26"/>
      <c r="O47" s="26"/>
    </row>
    <row r="48" spans="1:15" x14ac:dyDescent="0.25">
      <c r="A48" s="2" t="s">
        <v>176</v>
      </c>
      <c r="B48" t="s">
        <v>169</v>
      </c>
      <c r="C48" t="s">
        <v>170</v>
      </c>
      <c r="D48" t="s">
        <v>22</v>
      </c>
      <c r="E48" s="11">
        <v>44467</v>
      </c>
      <c r="F48" t="s">
        <v>171</v>
      </c>
      <c r="G48" t="s">
        <v>24</v>
      </c>
      <c r="I48" t="s">
        <v>63</v>
      </c>
      <c r="J48" t="s">
        <v>67</v>
      </c>
      <c r="K48" t="s">
        <v>172</v>
      </c>
      <c r="L48" s="76">
        <v>500</v>
      </c>
      <c r="M48" s="26">
        <v>1</v>
      </c>
      <c r="N48" s="26"/>
      <c r="O48" s="26"/>
    </row>
    <row r="49" spans="1:15" x14ac:dyDescent="0.25">
      <c r="A49" s="2" t="s">
        <v>176</v>
      </c>
      <c r="M49" s="26"/>
      <c r="N49" s="26"/>
      <c r="O49" s="26"/>
    </row>
    <row r="50" spans="1:15" x14ac:dyDescent="0.25">
      <c r="A50" s="2" t="s">
        <v>176</v>
      </c>
      <c r="M50" s="26"/>
      <c r="N50" s="26"/>
      <c r="O50" s="26"/>
    </row>
    <row r="51" spans="1:15" x14ac:dyDescent="0.25">
      <c r="A51" s="2" t="s">
        <v>176</v>
      </c>
      <c r="M51" s="26"/>
      <c r="N51" s="26"/>
      <c r="O51" s="26"/>
    </row>
    <row r="52" spans="1:15" x14ac:dyDescent="0.25">
      <c r="A52" s="2" t="s">
        <v>176</v>
      </c>
      <c r="M52" s="26"/>
      <c r="N52" s="26"/>
      <c r="O52" s="26"/>
    </row>
    <row r="53" spans="1:15" x14ac:dyDescent="0.25">
      <c r="A53" s="2" t="s">
        <v>176</v>
      </c>
      <c r="M53" s="26"/>
      <c r="N53" s="26"/>
      <c r="O53" s="26"/>
    </row>
    <row r="54" spans="1:15" x14ac:dyDescent="0.25">
      <c r="A54" s="2" t="s">
        <v>176</v>
      </c>
      <c r="M54" s="26"/>
      <c r="N54" s="26"/>
      <c r="O54" s="26"/>
    </row>
    <row r="55" spans="1:15" x14ac:dyDescent="0.25">
      <c r="A55" s="20"/>
      <c r="B55" s="20"/>
      <c r="C55" s="20"/>
      <c r="D55" s="20"/>
      <c r="E55" s="21"/>
      <c r="F55" s="31" t="s">
        <v>262</v>
      </c>
      <c r="G55" s="20"/>
      <c r="H55" s="20"/>
      <c r="I55" s="20"/>
      <c r="J55" s="20"/>
      <c r="K55" s="20"/>
      <c r="L55" s="79">
        <f>SUM(L56:L68)</f>
        <v>2000</v>
      </c>
      <c r="M55" s="54"/>
      <c r="N55" s="54">
        <f>SUM(M56:M68)</f>
        <v>4</v>
      </c>
      <c r="O55" s="54" t="s">
        <v>4</v>
      </c>
    </row>
    <row r="56" spans="1:15" x14ac:dyDescent="0.25">
      <c r="A56" s="2" t="s">
        <v>176</v>
      </c>
      <c r="B56" t="s">
        <v>164</v>
      </c>
      <c r="C56" t="s">
        <v>165</v>
      </c>
      <c r="D56" t="s">
        <v>22</v>
      </c>
      <c r="E56" s="11">
        <v>44508</v>
      </c>
      <c r="F56" t="s">
        <v>166</v>
      </c>
      <c r="G56" t="s">
        <v>24</v>
      </c>
      <c r="I56" t="s">
        <v>25</v>
      </c>
      <c r="J56" t="s">
        <v>55</v>
      </c>
      <c r="K56" t="s">
        <v>167</v>
      </c>
      <c r="L56" s="76">
        <v>500</v>
      </c>
      <c r="M56" s="26">
        <v>1</v>
      </c>
      <c r="N56" s="26"/>
      <c r="O56" s="26"/>
    </row>
    <row r="57" spans="1:15" x14ac:dyDescent="0.25">
      <c r="A57" s="2" t="s">
        <v>176</v>
      </c>
      <c r="B57" t="s">
        <v>387</v>
      </c>
      <c r="C57" t="s">
        <v>388</v>
      </c>
      <c r="D57" t="s">
        <v>22</v>
      </c>
      <c r="E57" s="11">
        <v>44513</v>
      </c>
      <c r="F57" t="s">
        <v>389</v>
      </c>
      <c r="G57" t="s">
        <v>48</v>
      </c>
      <c r="I57" t="s">
        <v>31</v>
      </c>
      <c r="J57" t="s">
        <v>390</v>
      </c>
      <c r="K57" t="s">
        <v>89</v>
      </c>
      <c r="L57" s="76">
        <v>500</v>
      </c>
      <c r="M57" s="26">
        <v>1</v>
      </c>
      <c r="N57" s="26"/>
      <c r="O57" s="26"/>
    </row>
    <row r="58" spans="1:15" x14ac:dyDescent="0.25">
      <c r="A58" s="2" t="s">
        <v>176</v>
      </c>
      <c r="B58" t="s">
        <v>391</v>
      </c>
      <c r="C58" t="s">
        <v>392</v>
      </c>
      <c r="D58" t="s">
        <v>22</v>
      </c>
      <c r="E58" s="11">
        <v>44560</v>
      </c>
      <c r="F58" t="s">
        <v>393</v>
      </c>
      <c r="G58" t="s">
        <v>24</v>
      </c>
      <c r="I58" t="s">
        <v>31</v>
      </c>
      <c r="J58" t="s">
        <v>394</v>
      </c>
      <c r="K58" t="s">
        <v>76</v>
      </c>
      <c r="L58" s="76">
        <v>500</v>
      </c>
      <c r="M58" s="26">
        <v>1</v>
      </c>
      <c r="N58" s="26"/>
      <c r="O58" s="26"/>
    </row>
    <row r="59" spans="1:15" x14ac:dyDescent="0.25">
      <c r="A59" s="2" t="s">
        <v>176</v>
      </c>
      <c r="B59" t="s">
        <v>395</v>
      </c>
      <c r="C59" t="s">
        <v>396</v>
      </c>
      <c r="D59" t="s">
        <v>22</v>
      </c>
      <c r="E59" s="11">
        <v>44542</v>
      </c>
      <c r="F59" t="s">
        <v>397</v>
      </c>
      <c r="H59" t="s">
        <v>398</v>
      </c>
      <c r="I59" t="s">
        <v>31</v>
      </c>
      <c r="J59" t="s">
        <v>399</v>
      </c>
      <c r="K59" t="s">
        <v>99</v>
      </c>
      <c r="L59" s="76">
        <v>500</v>
      </c>
      <c r="M59" s="26">
        <v>1</v>
      </c>
      <c r="N59" s="26"/>
      <c r="O59" s="26"/>
    </row>
    <row r="60" spans="1:15" x14ac:dyDescent="0.25">
      <c r="A60" s="2" t="s">
        <v>176</v>
      </c>
      <c r="M60" s="26"/>
      <c r="N60" s="26"/>
      <c r="O60" s="26"/>
    </row>
    <row r="61" spans="1:15" x14ac:dyDescent="0.25">
      <c r="A61" s="2" t="s">
        <v>176</v>
      </c>
      <c r="M61" s="26"/>
      <c r="N61" s="26"/>
      <c r="O61" s="26"/>
    </row>
    <row r="62" spans="1:15" x14ac:dyDescent="0.25">
      <c r="A62" s="2" t="s">
        <v>176</v>
      </c>
      <c r="M62" s="26"/>
      <c r="N62" s="26"/>
      <c r="O62" s="26"/>
    </row>
    <row r="63" spans="1:15" x14ac:dyDescent="0.25">
      <c r="A63" s="2" t="s">
        <v>176</v>
      </c>
      <c r="M63" s="26"/>
      <c r="N63" s="26"/>
      <c r="O63" s="26"/>
    </row>
    <row r="64" spans="1:15" x14ac:dyDescent="0.25">
      <c r="A64" s="2" t="s">
        <v>176</v>
      </c>
      <c r="M64" s="26"/>
      <c r="N64" s="26"/>
      <c r="O64" s="26"/>
    </row>
    <row r="65" spans="1:15" x14ac:dyDescent="0.25">
      <c r="A65" s="2" t="s">
        <v>176</v>
      </c>
      <c r="M65" s="26"/>
      <c r="N65" s="26"/>
      <c r="O65" s="26"/>
    </row>
    <row r="66" spans="1:15" x14ac:dyDescent="0.25">
      <c r="A66" s="2" t="s">
        <v>176</v>
      </c>
      <c r="M66" s="26"/>
      <c r="N66" s="26"/>
      <c r="O66" s="26"/>
    </row>
    <row r="67" spans="1:15" x14ac:dyDescent="0.25">
      <c r="A67" s="2" t="s">
        <v>176</v>
      </c>
      <c r="M67" s="26"/>
      <c r="N67" s="26"/>
      <c r="O67" s="26"/>
    </row>
    <row r="68" spans="1:15" x14ac:dyDescent="0.25">
      <c r="A68" s="2" t="s">
        <v>176</v>
      </c>
      <c r="M68" s="26"/>
      <c r="N68" s="26"/>
      <c r="O68" s="26"/>
    </row>
    <row r="69" spans="1:15" ht="18.75" x14ac:dyDescent="0.3">
      <c r="A69" s="23"/>
      <c r="B69" s="23"/>
      <c r="C69" s="23"/>
      <c r="D69" s="23"/>
      <c r="E69" s="24"/>
      <c r="F69" s="35" t="s">
        <v>266</v>
      </c>
      <c r="G69" s="23"/>
      <c r="H69" s="23"/>
      <c r="I69" s="23"/>
      <c r="J69" s="23"/>
      <c r="K69" s="23"/>
      <c r="L69" s="80">
        <f>L2+L10+L35+L55</f>
        <v>18500</v>
      </c>
      <c r="M69" s="34" t="s">
        <v>176</v>
      </c>
      <c r="N69" s="34">
        <f>SUM(N2:N68)</f>
        <v>37</v>
      </c>
      <c r="O69" s="34" t="s">
        <v>267</v>
      </c>
    </row>
    <row r="71" spans="1:15" x14ac:dyDescent="0.25">
      <c r="M71" s="2"/>
      <c r="N71" s="2"/>
      <c r="O71" s="2"/>
    </row>
    <row r="73" spans="1:15" x14ac:dyDescent="0.25">
      <c r="A73" s="44"/>
      <c r="B73" s="44"/>
      <c r="C73" s="44"/>
      <c r="D73" s="44"/>
      <c r="E73" s="45"/>
      <c r="F73" s="44"/>
      <c r="G73" s="44"/>
      <c r="H73" s="44"/>
      <c r="I73" s="44"/>
      <c r="J73" s="44"/>
      <c r="K73" s="44"/>
      <c r="L73" s="81"/>
      <c r="M73" s="28"/>
      <c r="N73" s="28"/>
      <c r="O73" s="28"/>
    </row>
    <row r="74" spans="1:15" x14ac:dyDescent="0.25">
      <c r="A74" s="44"/>
      <c r="B74" s="44"/>
      <c r="C74" s="44"/>
      <c r="D74" s="44"/>
      <c r="E74" s="45"/>
      <c r="F74" s="46" t="s">
        <v>258</v>
      </c>
      <c r="G74" s="44"/>
      <c r="H74" s="44"/>
      <c r="I74" s="44"/>
      <c r="J74" s="44"/>
      <c r="K74" s="44"/>
      <c r="L74" s="81"/>
      <c r="M74" s="28"/>
      <c r="N74" s="28"/>
      <c r="O74" s="28"/>
    </row>
    <row r="75" spans="1:15" x14ac:dyDescent="0.25">
      <c r="A75" s="36"/>
      <c r="B75" s="36"/>
      <c r="C75" s="36"/>
      <c r="D75" s="36"/>
      <c r="E75" s="43"/>
      <c r="F75" s="47" t="s">
        <v>414</v>
      </c>
      <c r="G75" s="36"/>
      <c r="H75" s="36"/>
      <c r="I75" s="36"/>
      <c r="J75" s="36"/>
      <c r="K75" s="36"/>
      <c r="L75" s="82">
        <f>SUM(L76:L86)</f>
        <v>4900</v>
      </c>
      <c r="M75" s="42"/>
      <c r="N75" s="42">
        <f>SUM(M76:M86)</f>
        <v>7</v>
      </c>
      <c r="O75" s="42" t="s">
        <v>1</v>
      </c>
    </row>
    <row r="76" spans="1:15" x14ac:dyDescent="0.25">
      <c r="A76" s="2" t="s">
        <v>257</v>
      </c>
      <c r="B76" s="55" t="s">
        <v>177</v>
      </c>
      <c r="C76" s="55" t="s">
        <v>178</v>
      </c>
      <c r="D76" s="55" t="s">
        <v>22</v>
      </c>
      <c r="E76" s="56">
        <v>44197</v>
      </c>
      <c r="F76" s="55" t="s">
        <v>179</v>
      </c>
      <c r="G76" s="55" t="s">
        <v>24</v>
      </c>
      <c r="H76" s="55"/>
      <c r="I76" s="55" t="s">
        <v>31</v>
      </c>
      <c r="J76" s="55" t="s">
        <v>180</v>
      </c>
      <c r="K76" s="55" t="s">
        <v>33</v>
      </c>
      <c r="L76" s="83">
        <v>700</v>
      </c>
      <c r="M76" s="26">
        <v>1</v>
      </c>
      <c r="N76" s="26"/>
      <c r="O76" s="26"/>
    </row>
    <row r="77" spans="1:15" x14ac:dyDescent="0.25">
      <c r="A77" s="2" t="s">
        <v>257</v>
      </c>
      <c r="B77" s="55" t="s">
        <v>181</v>
      </c>
      <c r="C77" s="55" t="s">
        <v>182</v>
      </c>
      <c r="D77" s="55" t="s">
        <v>22</v>
      </c>
      <c r="E77" s="56">
        <v>44204</v>
      </c>
      <c r="F77" s="55" t="s">
        <v>183</v>
      </c>
      <c r="G77" s="55" t="s">
        <v>24</v>
      </c>
      <c r="H77" s="55"/>
      <c r="I77" s="55" t="s">
        <v>63</v>
      </c>
      <c r="J77" s="55" t="s">
        <v>184</v>
      </c>
      <c r="K77" s="55" t="s">
        <v>99</v>
      </c>
      <c r="L77" s="83">
        <v>700</v>
      </c>
      <c r="M77" s="26">
        <v>1</v>
      </c>
      <c r="N77" s="26"/>
      <c r="O77" s="26"/>
    </row>
    <row r="78" spans="1:15" x14ac:dyDescent="0.25">
      <c r="A78" s="2" t="s">
        <v>257</v>
      </c>
      <c r="B78" s="55" t="s">
        <v>185</v>
      </c>
      <c r="C78" s="55" t="s">
        <v>186</v>
      </c>
      <c r="D78" s="55" t="s">
        <v>22</v>
      </c>
      <c r="E78" s="56">
        <v>44215</v>
      </c>
      <c r="F78" s="55" t="s">
        <v>187</v>
      </c>
      <c r="G78" s="55" t="s">
        <v>24</v>
      </c>
      <c r="H78" s="55"/>
      <c r="I78" s="55" t="s">
        <v>25</v>
      </c>
      <c r="J78" s="55" t="s">
        <v>26</v>
      </c>
      <c r="K78" s="55" t="s">
        <v>27</v>
      </c>
      <c r="L78" s="83">
        <v>700</v>
      </c>
      <c r="M78" s="26">
        <v>1</v>
      </c>
      <c r="N78" s="26"/>
      <c r="O78" s="26"/>
    </row>
    <row r="79" spans="1:15" x14ac:dyDescent="0.25">
      <c r="A79" s="2" t="s">
        <v>257</v>
      </c>
      <c r="B79" s="55" t="s">
        <v>188</v>
      </c>
      <c r="C79" s="55" t="s">
        <v>189</v>
      </c>
      <c r="D79" s="55" t="s">
        <v>22</v>
      </c>
      <c r="E79" s="56">
        <v>44215</v>
      </c>
      <c r="F79" s="55" t="s">
        <v>190</v>
      </c>
      <c r="G79" s="55" t="s">
        <v>191</v>
      </c>
      <c r="H79" s="55"/>
      <c r="I79" s="55" t="s">
        <v>49</v>
      </c>
      <c r="J79" s="55" t="s">
        <v>192</v>
      </c>
      <c r="K79" s="55" t="s">
        <v>51</v>
      </c>
      <c r="L79" s="83">
        <v>700</v>
      </c>
      <c r="M79" s="26">
        <v>1</v>
      </c>
      <c r="N79" s="26"/>
      <c r="O79" s="26"/>
    </row>
    <row r="80" spans="1:15" x14ac:dyDescent="0.25">
      <c r="A80" s="2" t="s">
        <v>257</v>
      </c>
      <c r="B80" s="55" t="s">
        <v>193</v>
      </c>
      <c r="C80" s="55" t="s">
        <v>194</v>
      </c>
      <c r="D80" s="55" t="s">
        <v>22</v>
      </c>
      <c r="E80" s="56">
        <v>44235</v>
      </c>
      <c r="F80" s="55" t="s">
        <v>195</v>
      </c>
      <c r="G80" s="55" t="s">
        <v>24</v>
      </c>
      <c r="H80" s="55"/>
      <c r="I80" s="55" t="s">
        <v>31</v>
      </c>
      <c r="J80" s="55" t="s">
        <v>196</v>
      </c>
      <c r="K80" s="55" t="s">
        <v>197</v>
      </c>
      <c r="L80" s="83">
        <v>700</v>
      </c>
      <c r="M80" s="26">
        <v>1</v>
      </c>
      <c r="N80" s="26"/>
      <c r="O80" s="26"/>
    </row>
    <row r="81" spans="1:15" x14ac:dyDescent="0.25">
      <c r="A81" s="2" t="s">
        <v>257</v>
      </c>
      <c r="B81" s="55" t="s">
        <v>198</v>
      </c>
      <c r="C81" s="55" t="s">
        <v>199</v>
      </c>
      <c r="D81" s="55" t="s">
        <v>22</v>
      </c>
      <c r="E81" s="56">
        <v>44252</v>
      </c>
      <c r="F81" s="55" t="s">
        <v>200</v>
      </c>
      <c r="G81" s="55" t="s">
        <v>201</v>
      </c>
      <c r="H81" s="55"/>
      <c r="I81" s="55" t="s">
        <v>98</v>
      </c>
      <c r="J81" s="55" t="s">
        <v>67</v>
      </c>
      <c r="K81" s="55" t="s">
        <v>33</v>
      </c>
      <c r="L81" s="83">
        <v>700</v>
      </c>
      <c r="M81" s="26">
        <v>1</v>
      </c>
      <c r="N81" s="26"/>
      <c r="O81" s="26"/>
    </row>
    <row r="82" spans="1:15" x14ac:dyDescent="0.25">
      <c r="A82" s="2" t="s">
        <v>257</v>
      </c>
      <c r="B82" s="55" t="s">
        <v>202</v>
      </c>
      <c r="C82" s="55" t="s">
        <v>203</v>
      </c>
      <c r="D82" s="55" t="s">
        <v>22</v>
      </c>
      <c r="E82" s="56">
        <v>44271</v>
      </c>
      <c r="F82" s="55" t="s">
        <v>204</v>
      </c>
      <c r="G82" s="55" t="s">
        <v>24</v>
      </c>
      <c r="H82" s="55"/>
      <c r="I82" s="55" t="s">
        <v>31</v>
      </c>
      <c r="J82" s="55" t="s">
        <v>205</v>
      </c>
      <c r="K82" s="55" t="s">
        <v>197</v>
      </c>
      <c r="L82" s="83">
        <v>700</v>
      </c>
      <c r="M82" s="26">
        <v>1</v>
      </c>
      <c r="N82" s="26"/>
      <c r="O82" s="26"/>
    </row>
    <row r="83" spans="1:15" x14ac:dyDescent="0.25">
      <c r="A83" s="2" t="s">
        <v>257</v>
      </c>
      <c r="B83" s="55"/>
      <c r="C83" s="55"/>
      <c r="D83" s="55"/>
      <c r="E83" s="56"/>
      <c r="F83" s="55"/>
      <c r="G83" s="55"/>
      <c r="H83" s="55"/>
      <c r="I83" s="55"/>
      <c r="J83" s="55"/>
      <c r="K83" s="55"/>
      <c r="L83" s="83"/>
      <c r="M83" s="26"/>
      <c r="N83" s="26"/>
      <c r="O83" s="26"/>
    </row>
    <row r="84" spans="1:15" x14ac:dyDescent="0.25">
      <c r="A84" s="2" t="s">
        <v>257</v>
      </c>
      <c r="B84" s="55"/>
      <c r="C84" s="55"/>
      <c r="D84" s="55"/>
      <c r="E84" s="56"/>
      <c r="F84" s="55"/>
      <c r="G84" s="55"/>
      <c r="H84" s="55"/>
      <c r="I84" s="55"/>
      <c r="J84" s="55"/>
      <c r="K84" s="55"/>
      <c r="L84" s="83"/>
      <c r="M84" s="26"/>
      <c r="N84" s="26"/>
      <c r="O84" s="26"/>
    </row>
    <row r="85" spans="1:15" x14ac:dyDescent="0.25">
      <c r="A85" s="2" t="s">
        <v>257</v>
      </c>
      <c r="B85" s="55"/>
      <c r="C85" s="55"/>
      <c r="D85" s="55"/>
      <c r="E85" s="56"/>
      <c r="F85" s="55"/>
      <c r="G85" s="55"/>
      <c r="H85" s="55"/>
      <c r="I85" s="55"/>
      <c r="J85" s="55"/>
      <c r="K85" s="55"/>
      <c r="L85" s="83"/>
      <c r="M85" s="26"/>
      <c r="N85" s="26"/>
      <c r="O85" s="26"/>
    </row>
    <row r="86" spans="1:15" x14ac:dyDescent="0.25">
      <c r="A86" s="2" t="s">
        <v>257</v>
      </c>
      <c r="B86" s="55"/>
      <c r="C86" s="55"/>
      <c r="D86" s="55"/>
      <c r="E86" s="56"/>
      <c r="F86" s="55"/>
      <c r="G86" s="55"/>
      <c r="H86" s="55"/>
      <c r="I86" s="55"/>
      <c r="J86" s="55"/>
      <c r="K86" s="55"/>
      <c r="L86" s="83"/>
      <c r="M86" s="26"/>
      <c r="N86" s="26"/>
      <c r="O86" s="26"/>
    </row>
    <row r="87" spans="1:15" x14ac:dyDescent="0.25">
      <c r="A87" s="18"/>
      <c r="B87" s="18"/>
      <c r="C87" s="18"/>
      <c r="D87" s="18"/>
      <c r="E87" s="19"/>
      <c r="F87" s="33" t="s">
        <v>413</v>
      </c>
      <c r="G87" s="18"/>
      <c r="H87" s="18"/>
      <c r="I87" s="18"/>
      <c r="J87" s="18"/>
      <c r="K87" s="18"/>
      <c r="L87" s="77">
        <f>SUM(L88:L99)</f>
        <v>4900</v>
      </c>
      <c r="M87" s="7"/>
      <c r="N87" s="7">
        <f>SUM(M88:M99)</f>
        <v>7</v>
      </c>
      <c r="O87" s="7" t="s">
        <v>2</v>
      </c>
    </row>
    <row r="88" spans="1:15" x14ac:dyDescent="0.25">
      <c r="A88" s="2" t="s">
        <v>257</v>
      </c>
      <c r="B88" s="55" t="s">
        <v>206</v>
      </c>
      <c r="C88" s="55" t="s">
        <v>207</v>
      </c>
      <c r="D88" s="55" t="s">
        <v>22</v>
      </c>
      <c r="E88" s="56">
        <v>44298</v>
      </c>
      <c r="F88" s="55" t="s">
        <v>208</v>
      </c>
      <c r="G88" s="55" t="s">
        <v>191</v>
      </c>
      <c r="H88" s="55"/>
      <c r="I88" s="55" t="s">
        <v>49</v>
      </c>
      <c r="J88" s="55" t="s">
        <v>192</v>
      </c>
      <c r="K88" s="55" t="s">
        <v>76</v>
      </c>
      <c r="L88" s="83">
        <v>700</v>
      </c>
      <c r="M88" s="26">
        <v>1</v>
      </c>
      <c r="N88" s="26"/>
      <c r="O88" s="26"/>
    </row>
    <row r="89" spans="1:15" x14ac:dyDescent="0.25">
      <c r="A89" s="2" t="s">
        <v>257</v>
      </c>
      <c r="B89" s="55" t="s">
        <v>209</v>
      </c>
      <c r="C89" s="55" t="s">
        <v>210</v>
      </c>
      <c r="D89" s="55" t="s">
        <v>22</v>
      </c>
      <c r="E89" s="56">
        <v>44307</v>
      </c>
      <c r="F89" s="55" t="s">
        <v>211</v>
      </c>
      <c r="G89" s="55" t="s">
        <v>24</v>
      </c>
      <c r="H89" s="55"/>
      <c r="I89" s="55" t="s">
        <v>63</v>
      </c>
      <c r="J89" s="55" t="s">
        <v>27</v>
      </c>
      <c r="K89" s="55" t="s">
        <v>212</v>
      </c>
      <c r="L89" s="83">
        <v>700</v>
      </c>
      <c r="M89" s="26">
        <v>1</v>
      </c>
      <c r="N89" s="26"/>
      <c r="O89" s="26"/>
    </row>
    <row r="90" spans="1:15" x14ac:dyDescent="0.25">
      <c r="A90" s="2" t="s">
        <v>257</v>
      </c>
      <c r="B90" s="55" t="s">
        <v>213</v>
      </c>
      <c r="C90" s="55" t="s">
        <v>214</v>
      </c>
      <c r="D90" s="55" t="s">
        <v>22</v>
      </c>
      <c r="E90" s="56">
        <v>44312</v>
      </c>
      <c r="F90" s="55" t="s">
        <v>215</v>
      </c>
      <c r="G90" s="55" t="s">
        <v>24</v>
      </c>
      <c r="H90" s="55"/>
      <c r="I90" s="55" t="s">
        <v>98</v>
      </c>
      <c r="J90" s="55" t="s">
        <v>38</v>
      </c>
      <c r="K90" s="55" t="s">
        <v>94</v>
      </c>
      <c r="L90" s="83">
        <v>700</v>
      </c>
      <c r="M90" s="26">
        <v>1</v>
      </c>
      <c r="N90" s="26"/>
      <c r="O90" s="26"/>
    </row>
    <row r="91" spans="1:15" x14ac:dyDescent="0.25">
      <c r="A91" s="2" t="s">
        <v>257</v>
      </c>
      <c r="B91" s="55" t="s">
        <v>216</v>
      </c>
      <c r="C91" s="55" t="s">
        <v>217</v>
      </c>
      <c r="D91" s="55" t="s">
        <v>22</v>
      </c>
      <c r="E91" s="56">
        <v>44326</v>
      </c>
      <c r="F91" s="55" t="s">
        <v>218</v>
      </c>
      <c r="G91" s="55" t="s">
        <v>24</v>
      </c>
      <c r="H91" s="55"/>
      <c r="I91" s="55" t="s">
        <v>25</v>
      </c>
      <c r="J91" s="55" t="s">
        <v>26</v>
      </c>
      <c r="K91" s="55" t="s">
        <v>172</v>
      </c>
      <c r="L91" s="83">
        <v>700</v>
      </c>
      <c r="M91" s="26">
        <v>1</v>
      </c>
      <c r="N91" s="26"/>
      <c r="O91" s="26"/>
    </row>
    <row r="92" spans="1:15" x14ac:dyDescent="0.25">
      <c r="A92" s="2" t="s">
        <v>257</v>
      </c>
      <c r="B92" s="55" t="s">
        <v>219</v>
      </c>
      <c r="C92" s="55" t="s">
        <v>220</v>
      </c>
      <c r="D92" s="55" t="s">
        <v>22</v>
      </c>
      <c r="E92" s="56">
        <v>44339</v>
      </c>
      <c r="F92" s="55" t="s">
        <v>221</v>
      </c>
      <c r="G92" s="55" t="s">
        <v>222</v>
      </c>
      <c r="H92" s="55"/>
      <c r="I92" s="55" t="s">
        <v>49</v>
      </c>
      <c r="J92" s="55" t="s">
        <v>223</v>
      </c>
      <c r="K92" s="55" t="s">
        <v>197</v>
      </c>
      <c r="L92" s="83">
        <v>700</v>
      </c>
      <c r="M92" s="26">
        <v>1</v>
      </c>
      <c r="N92" s="26"/>
      <c r="O92" s="26"/>
    </row>
    <row r="93" spans="1:15" x14ac:dyDescent="0.25">
      <c r="A93" s="2" t="s">
        <v>257</v>
      </c>
      <c r="B93" s="55" t="s">
        <v>224</v>
      </c>
      <c r="C93" s="55" t="s">
        <v>225</v>
      </c>
      <c r="D93" s="55" t="s">
        <v>22</v>
      </c>
      <c r="E93" s="56">
        <v>44343</v>
      </c>
      <c r="F93" s="55" t="s">
        <v>226</v>
      </c>
      <c r="G93" s="55" t="s">
        <v>24</v>
      </c>
      <c r="H93" s="55"/>
      <c r="I93" s="55" t="s">
        <v>31</v>
      </c>
      <c r="J93" s="55" t="s">
        <v>227</v>
      </c>
      <c r="K93" s="55" t="s">
        <v>99</v>
      </c>
      <c r="L93" s="83">
        <v>700</v>
      </c>
      <c r="M93" s="26">
        <v>1</v>
      </c>
      <c r="N93" s="26"/>
      <c r="O93" s="26"/>
    </row>
    <row r="94" spans="1:15" x14ac:dyDescent="0.25">
      <c r="A94" s="2" t="s">
        <v>257</v>
      </c>
      <c r="B94" s="55" t="s">
        <v>228</v>
      </c>
      <c r="C94" s="55" t="s">
        <v>229</v>
      </c>
      <c r="D94" s="55" t="s">
        <v>22</v>
      </c>
      <c r="E94" s="56">
        <v>44352</v>
      </c>
      <c r="F94" s="55" t="s">
        <v>230</v>
      </c>
      <c r="G94" s="55" t="s">
        <v>24</v>
      </c>
      <c r="H94" s="55"/>
      <c r="I94" s="55" t="s">
        <v>31</v>
      </c>
      <c r="J94" s="55" t="s">
        <v>231</v>
      </c>
      <c r="K94" s="55" t="s">
        <v>94</v>
      </c>
      <c r="L94" s="83">
        <v>700</v>
      </c>
      <c r="M94" s="26">
        <v>1</v>
      </c>
      <c r="N94" s="26"/>
      <c r="O94" s="26"/>
    </row>
    <row r="95" spans="1:15" x14ac:dyDescent="0.25">
      <c r="A95" s="2" t="s">
        <v>257</v>
      </c>
      <c r="B95" s="55"/>
      <c r="C95" s="55"/>
      <c r="D95" s="55"/>
      <c r="E95" s="56"/>
      <c r="F95" s="55"/>
      <c r="G95" s="55"/>
      <c r="H95" s="55"/>
      <c r="I95" s="55"/>
      <c r="J95" s="55"/>
      <c r="K95" s="55"/>
      <c r="L95" s="83"/>
      <c r="M95" s="26"/>
      <c r="N95" s="26"/>
      <c r="O95" s="26"/>
    </row>
    <row r="96" spans="1:15" x14ac:dyDescent="0.25">
      <c r="A96" s="2" t="s">
        <v>257</v>
      </c>
      <c r="B96" s="55"/>
      <c r="C96" s="55"/>
      <c r="D96" s="55"/>
      <c r="E96" s="56"/>
      <c r="F96" s="55"/>
      <c r="G96" s="55"/>
      <c r="H96" s="55"/>
      <c r="I96" s="55"/>
      <c r="J96" s="55"/>
      <c r="K96" s="55"/>
      <c r="L96" s="83"/>
      <c r="M96" s="26"/>
      <c r="N96" s="26"/>
      <c r="O96" s="26"/>
    </row>
    <row r="97" spans="1:15" x14ac:dyDescent="0.25">
      <c r="A97" s="2" t="s">
        <v>257</v>
      </c>
      <c r="B97" s="55"/>
      <c r="C97" s="55"/>
      <c r="D97" s="55"/>
      <c r="E97" s="56"/>
      <c r="F97" s="55"/>
      <c r="G97" s="55"/>
      <c r="H97" s="55"/>
      <c r="I97" s="55"/>
      <c r="J97" s="55"/>
      <c r="K97" s="55"/>
      <c r="L97" s="83"/>
      <c r="M97" s="26"/>
      <c r="N97" s="26"/>
      <c r="O97" s="26"/>
    </row>
    <row r="98" spans="1:15" x14ac:dyDescent="0.25">
      <c r="A98" s="2" t="s">
        <v>257</v>
      </c>
      <c r="B98" s="55"/>
      <c r="C98" s="55"/>
      <c r="D98" s="55"/>
      <c r="E98" s="56"/>
      <c r="F98" s="55"/>
      <c r="G98" s="55"/>
      <c r="H98" s="55"/>
      <c r="I98" s="55"/>
      <c r="J98" s="55"/>
      <c r="K98" s="55"/>
      <c r="L98" s="83"/>
      <c r="M98" s="26"/>
      <c r="N98" s="26"/>
      <c r="O98" s="26"/>
    </row>
    <row r="99" spans="1:15" x14ac:dyDescent="0.25">
      <c r="A99" s="2" t="s">
        <v>257</v>
      </c>
      <c r="B99" s="55"/>
      <c r="C99" s="55"/>
      <c r="D99" s="55"/>
      <c r="E99" s="56"/>
      <c r="F99" s="55"/>
      <c r="G99" s="55"/>
      <c r="H99" s="55"/>
      <c r="I99" s="55"/>
      <c r="J99" s="55"/>
      <c r="K99" s="55"/>
      <c r="L99" s="83"/>
      <c r="M99" s="26"/>
      <c r="N99" s="26"/>
      <c r="O99" s="26"/>
    </row>
    <row r="100" spans="1:15" x14ac:dyDescent="0.25">
      <c r="A100" s="16"/>
      <c r="B100" s="16"/>
      <c r="C100" s="16"/>
      <c r="D100" s="16"/>
      <c r="E100" s="17"/>
      <c r="F100" s="32" t="s">
        <v>412</v>
      </c>
      <c r="G100" s="16"/>
      <c r="H100" s="16"/>
      <c r="I100" s="16"/>
      <c r="J100" s="16"/>
      <c r="K100" s="16"/>
      <c r="L100" s="78">
        <f>SUM(L101:L109)</f>
        <v>2800</v>
      </c>
      <c r="M100" s="5"/>
      <c r="N100" s="5">
        <f>SUM(M101:M109)</f>
        <v>4</v>
      </c>
      <c r="O100" s="5" t="s">
        <v>3</v>
      </c>
    </row>
    <row r="101" spans="1:15" x14ac:dyDescent="0.25">
      <c r="A101" s="2" t="s">
        <v>257</v>
      </c>
      <c r="B101" s="55" t="s">
        <v>232</v>
      </c>
      <c r="C101" s="55" t="s">
        <v>233</v>
      </c>
      <c r="D101" s="55" t="s">
        <v>22</v>
      </c>
      <c r="E101" s="56">
        <v>44404</v>
      </c>
      <c r="F101" s="55" t="s">
        <v>234</v>
      </c>
      <c r="G101" s="55" t="s">
        <v>24</v>
      </c>
      <c r="H101" s="55"/>
      <c r="I101" s="55" t="s">
        <v>25</v>
      </c>
      <c r="J101" s="55" t="s">
        <v>172</v>
      </c>
      <c r="K101" s="55" t="s">
        <v>99</v>
      </c>
      <c r="L101" s="83">
        <v>700</v>
      </c>
      <c r="M101" s="26">
        <v>1</v>
      </c>
      <c r="N101" s="26"/>
      <c r="O101" s="26"/>
    </row>
    <row r="102" spans="1:15" x14ac:dyDescent="0.25">
      <c r="A102" s="2" t="s">
        <v>257</v>
      </c>
      <c r="B102" s="55" t="s">
        <v>235</v>
      </c>
      <c r="C102" s="55" t="s">
        <v>236</v>
      </c>
      <c r="D102" s="55" t="s">
        <v>22</v>
      </c>
      <c r="E102" s="56">
        <v>44413</v>
      </c>
      <c r="F102" s="55" t="s">
        <v>237</v>
      </c>
      <c r="G102" s="55" t="s">
        <v>24</v>
      </c>
      <c r="H102" s="55"/>
      <c r="I102" s="55" t="s">
        <v>25</v>
      </c>
      <c r="J102" s="55" t="s">
        <v>121</v>
      </c>
      <c r="K102" s="55" t="s">
        <v>39</v>
      </c>
      <c r="L102" s="83">
        <v>700</v>
      </c>
      <c r="M102" s="26">
        <v>1</v>
      </c>
      <c r="N102" s="26"/>
      <c r="O102" s="26"/>
    </row>
    <row r="103" spans="1:15" x14ac:dyDescent="0.25">
      <c r="A103" s="2" t="s">
        <v>257</v>
      </c>
      <c r="B103" s="55" t="s">
        <v>238</v>
      </c>
      <c r="C103" s="55" t="s">
        <v>239</v>
      </c>
      <c r="D103" s="55" t="s">
        <v>22</v>
      </c>
      <c r="E103" s="56">
        <v>44438</v>
      </c>
      <c r="F103" s="55" t="s">
        <v>240</v>
      </c>
      <c r="G103" s="55" t="s">
        <v>24</v>
      </c>
      <c r="H103" s="55"/>
      <c r="I103" s="55" t="s">
        <v>31</v>
      </c>
      <c r="J103" s="55" t="s">
        <v>241</v>
      </c>
      <c r="K103" s="55" t="s">
        <v>51</v>
      </c>
      <c r="L103" s="83">
        <v>700</v>
      </c>
      <c r="M103" s="26">
        <v>1</v>
      </c>
      <c r="N103" s="26"/>
      <c r="O103" s="26"/>
    </row>
    <row r="104" spans="1:15" x14ac:dyDescent="0.25">
      <c r="A104" s="2" t="s">
        <v>257</v>
      </c>
      <c r="B104" s="55" t="s">
        <v>242</v>
      </c>
      <c r="C104" s="55" t="s">
        <v>243</v>
      </c>
      <c r="D104" s="55" t="s">
        <v>22</v>
      </c>
      <c r="E104" s="56">
        <v>44466</v>
      </c>
      <c r="F104" s="55" t="s">
        <v>244</v>
      </c>
      <c r="G104" s="55" t="s">
        <v>24</v>
      </c>
      <c r="H104" s="55"/>
      <c r="I104" s="55" t="s">
        <v>31</v>
      </c>
      <c r="J104" s="55" t="s">
        <v>245</v>
      </c>
      <c r="K104" s="55" t="s">
        <v>94</v>
      </c>
      <c r="L104" s="83">
        <v>700</v>
      </c>
      <c r="M104" s="26">
        <v>1</v>
      </c>
      <c r="N104" s="26"/>
      <c r="O104" s="26"/>
    </row>
    <row r="105" spans="1:15" x14ac:dyDescent="0.25">
      <c r="A105" s="2" t="s">
        <v>257</v>
      </c>
      <c r="B105" s="55"/>
      <c r="C105" s="55"/>
      <c r="D105" s="55"/>
      <c r="E105" s="56"/>
      <c r="F105" s="55"/>
      <c r="G105" s="55"/>
      <c r="H105" s="55"/>
      <c r="I105" s="55"/>
      <c r="J105" s="55"/>
      <c r="K105" s="55"/>
      <c r="L105" s="83"/>
      <c r="M105" s="26"/>
      <c r="N105" s="26"/>
      <c r="O105" s="26"/>
    </row>
    <row r="106" spans="1:15" x14ac:dyDescent="0.25">
      <c r="A106" s="2" t="s">
        <v>257</v>
      </c>
      <c r="B106" s="55"/>
      <c r="C106" s="55"/>
      <c r="D106" s="55"/>
      <c r="E106" s="56"/>
      <c r="F106" s="55"/>
      <c r="G106" s="55"/>
      <c r="H106" s="55"/>
      <c r="I106" s="55"/>
      <c r="J106" s="55"/>
      <c r="K106" s="55"/>
      <c r="L106" s="83"/>
      <c r="M106" s="26"/>
      <c r="N106" s="26"/>
      <c r="O106" s="26"/>
    </row>
    <row r="107" spans="1:15" x14ac:dyDescent="0.25">
      <c r="A107" s="2" t="s">
        <v>257</v>
      </c>
      <c r="B107" s="55"/>
      <c r="C107" s="55"/>
      <c r="D107" s="55"/>
      <c r="E107" s="56"/>
      <c r="F107" s="55"/>
      <c r="G107" s="55"/>
      <c r="H107" s="55"/>
      <c r="I107" s="55"/>
      <c r="J107" s="55"/>
      <c r="K107" s="55"/>
      <c r="L107" s="83"/>
      <c r="M107" s="26"/>
      <c r="N107" s="26"/>
      <c r="O107" s="26"/>
    </row>
    <row r="108" spans="1:15" x14ac:dyDescent="0.25">
      <c r="A108" s="2" t="s">
        <v>257</v>
      </c>
      <c r="B108" s="55"/>
      <c r="C108" s="55"/>
      <c r="D108" s="55"/>
      <c r="E108" s="56"/>
      <c r="F108" s="55"/>
      <c r="G108" s="55"/>
      <c r="H108" s="55"/>
      <c r="I108" s="55"/>
      <c r="J108" s="55"/>
      <c r="K108" s="55"/>
      <c r="L108" s="83"/>
      <c r="M108" s="26"/>
      <c r="N108" s="26"/>
      <c r="O108" s="26"/>
    </row>
    <row r="109" spans="1:15" x14ac:dyDescent="0.25">
      <c r="A109" s="2" t="s">
        <v>257</v>
      </c>
      <c r="B109" s="55"/>
      <c r="C109" s="55"/>
      <c r="D109" s="55"/>
      <c r="E109" s="56"/>
      <c r="F109" s="55"/>
      <c r="G109" s="55"/>
      <c r="H109" s="55"/>
      <c r="I109" s="55"/>
      <c r="J109" s="55"/>
      <c r="K109" s="55"/>
      <c r="L109" s="83"/>
      <c r="M109" s="26"/>
      <c r="N109" s="26"/>
      <c r="O109" s="26"/>
    </row>
    <row r="110" spans="1:15" x14ac:dyDescent="0.25">
      <c r="A110" s="20"/>
      <c r="B110" s="20"/>
      <c r="C110" s="20"/>
      <c r="D110" s="20"/>
      <c r="E110" s="21"/>
      <c r="F110" s="31" t="s">
        <v>411</v>
      </c>
      <c r="G110" s="20"/>
      <c r="H110" s="20"/>
      <c r="I110" s="20"/>
      <c r="J110" s="20"/>
      <c r="K110" s="20"/>
      <c r="L110" s="79">
        <f>SUM(L111:L121)</f>
        <v>4200</v>
      </c>
      <c r="M110" s="54"/>
      <c r="N110" s="54">
        <f>SUM(M111:M121)</f>
        <v>6</v>
      </c>
      <c r="O110" s="54" t="s">
        <v>4</v>
      </c>
    </row>
    <row r="111" spans="1:15" x14ac:dyDescent="0.25">
      <c r="A111" s="2" t="s">
        <v>257</v>
      </c>
      <c r="B111" s="55" t="s">
        <v>246</v>
      </c>
      <c r="C111" s="55" t="s">
        <v>247</v>
      </c>
      <c r="D111" s="55" t="s">
        <v>22</v>
      </c>
      <c r="E111" s="56">
        <v>44473</v>
      </c>
      <c r="F111" s="55" t="s">
        <v>248</v>
      </c>
      <c r="G111" s="55"/>
      <c r="H111" s="55"/>
      <c r="I111" s="55" t="s">
        <v>63</v>
      </c>
      <c r="J111" s="55" t="s">
        <v>184</v>
      </c>
      <c r="K111" s="55" t="s">
        <v>172</v>
      </c>
      <c r="L111" s="83">
        <v>700</v>
      </c>
      <c r="M111" s="26">
        <v>1</v>
      </c>
      <c r="N111" s="26"/>
      <c r="O111" s="26"/>
    </row>
    <row r="112" spans="1:15" x14ac:dyDescent="0.25">
      <c r="A112" s="2" t="s">
        <v>257</v>
      </c>
      <c r="B112" s="55" t="s">
        <v>249</v>
      </c>
      <c r="C112" s="55" t="s">
        <v>250</v>
      </c>
      <c r="D112" s="55" t="s">
        <v>22</v>
      </c>
      <c r="E112" s="56">
        <v>44485</v>
      </c>
      <c r="F112" s="55" t="s">
        <v>251</v>
      </c>
      <c r="G112" s="55" t="s">
        <v>24</v>
      </c>
      <c r="H112" s="55"/>
      <c r="I112" s="55" t="s">
        <v>31</v>
      </c>
      <c r="J112" s="55" t="s">
        <v>252</v>
      </c>
      <c r="K112" s="55" t="s">
        <v>197</v>
      </c>
      <c r="L112" s="83">
        <v>700</v>
      </c>
      <c r="M112" s="26">
        <v>1</v>
      </c>
      <c r="N112" s="26"/>
      <c r="O112" s="26"/>
    </row>
    <row r="113" spans="1:15" x14ac:dyDescent="0.25">
      <c r="A113" s="2" t="s">
        <v>257</v>
      </c>
      <c r="B113" s="55" t="s">
        <v>253</v>
      </c>
      <c r="C113" s="55" t="s">
        <v>254</v>
      </c>
      <c r="D113" s="55" t="s">
        <v>22</v>
      </c>
      <c r="E113" s="56">
        <v>44508</v>
      </c>
      <c r="F113" s="55" t="s">
        <v>255</v>
      </c>
      <c r="G113" s="55" t="s">
        <v>256</v>
      </c>
      <c r="H113" s="55"/>
      <c r="I113" s="55" t="s">
        <v>25</v>
      </c>
      <c r="J113" s="55" t="s">
        <v>121</v>
      </c>
      <c r="K113" s="55" t="s">
        <v>67</v>
      </c>
      <c r="L113" s="83">
        <v>700</v>
      </c>
      <c r="M113" s="26">
        <v>1</v>
      </c>
      <c r="N113" s="26"/>
      <c r="O113" s="26"/>
    </row>
    <row r="114" spans="1:15" x14ac:dyDescent="0.25">
      <c r="A114" s="2" t="s">
        <v>257</v>
      </c>
      <c r="B114" t="s">
        <v>400</v>
      </c>
      <c r="C114" t="s">
        <v>401</v>
      </c>
      <c r="D114" t="s">
        <v>22</v>
      </c>
      <c r="E114" s="11">
        <v>44516</v>
      </c>
      <c r="F114" t="s">
        <v>402</v>
      </c>
      <c r="G114" t="s">
        <v>24</v>
      </c>
      <c r="I114" t="s">
        <v>63</v>
      </c>
      <c r="J114" t="s">
        <v>121</v>
      </c>
      <c r="K114" t="s">
        <v>93</v>
      </c>
      <c r="L114" s="76">
        <v>700</v>
      </c>
      <c r="M114" s="26">
        <v>1</v>
      </c>
      <c r="N114" s="26"/>
      <c r="O114" s="26"/>
    </row>
    <row r="115" spans="1:15" x14ac:dyDescent="0.25">
      <c r="A115" s="2" t="s">
        <v>257</v>
      </c>
      <c r="B115" t="s">
        <v>403</v>
      </c>
      <c r="C115" t="s">
        <v>404</v>
      </c>
      <c r="D115" t="s">
        <v>22</v>
      </c>
      <c r="E115" s="11">
        <v>44522</v>
      </c>
      <c r="F115" t="s">
        <v>405</v>
      </c>
      <c r="G115" t="s">
        <v>24</v>
      </c>
      <c r="H115" t="s">
        <v>406</v>
      </c>
      <c r="I115" s="55" t="s">
        <v>98</v>
      </c>
      <c r="J115" s="70">
        <v>17</v>
      </c>
      <c r="K115" s="70">
        <v>4</v>
      </c>
      <c r="L115" s="76">
        <v>700</v>
      </c>
      <c r="M115" s="26">
        <v>1</v>
      </c>
      <c r="N115" s="26"/>
      <c r="O115" s="26"/>
    </row>
    <row r="116" spans="1:15" x14ac:dyDescent="0.25">
      <c r="A116" s="2" t="s">
        <v>257</v>
      </c>
      <c r="B116" t="s">
        <v>407</v>
      </c>
      <c r="C116" t="s">
        <v>408</v>
      </c>
      <c r="D116" t="s">
        <v>22</v>
      </c>
      <c r="E116" s="11">
        <v>44546</v>
      </c>
      <c r="F116" t="s">
        <v>409</v>
      </c>
      <c r="G116" t="s">
        <v>410</v>
      </c>
      <c r="I116" t="s">
        <v>25</v>
      </c>
      <c r="J116" t="s">
        <v>212</v>
      </c>
      <c r="K116" t="s">
        <v>122</v>
      </c>
      <c r="L116" s="76">
        <v>700</v>
      </c>
      <c r="M116" s="26">
        <v>1</v>
      </c>
      <c r="N116" s="26"/>
      <c r="O116" s="26"/>
    </row>
    <row r="117" spans="1:15" x14ac:dyDescent="0.25">
      <c r="A117" s="2" t="s">
        <v>257</v>
      </c>
      <c r="M117" s="26"/>
      <c r="N117" s="26"/>
      <c r="O117" s="26"/>
    </row>
    <row r="118" spans="1:15" x14ac:dyDescent="0.25">
      <c r="A118" s="2" t="s">
        <v>257</v>
      </c>
      <c r="M118" s="26"/>
      <c r="N118" s="26"/>
      <c r="O118" s="26"/>
    </row>
    <row r="119" spans="1:15" x14ac:dyDescent="0.25">
      <c r="A119" s="2" t="s">
        <v>257</v>
      </c>
      <c r="M119" s="26"/>
      <c r="N119" s="26"/>
      <c r="O119" s="26"/>
    </row>
    <row r="120" spans="1:15" x14ac:dyDescent="0.25">
      <c r="A120" s="2" t="s">
        <v>257</v>
      </c>
      <c r="M120" s="26"/>
      <c r="N120" s="26"/>
      <c r="O120" s="26"/>
    </row>
    <row r="121" spans="1:15" x14ac:dyDescent="0.25">
      <c r="A121" s="2" t="s">
        <v>257</v>
      </c>
      <c r="M121" s="26"/>
      <c r="N121" s="26"/>
      <c r="O121" s="26"/>
    </row>
    <row r="122" spans="1:15" ht="18.75" x14ac:dyDescent="0.3">
      <c r="A122" s="23"/>
      <c r="B122" s="23"/>
      <c r="C122" s="23"/>
      <c r="D122" s="23"/>
      <c r="E122" s="24"/>
      <c r="F122" s="35" t="s">
        <v>258</v>
      </c>
      <c r="G122" s="48"/>
      <c r="H122" s="48"/>
      <c r="I122" s="48"/>
      <c r="J122" s="48"/>
      <c r="K122" s="48"/>
      <c r="L122" s="80">
        <f>L75+L87+L100+L110</f>
        <v>16800</v>
      </c>
      <c r="M122" s="34" t="s">
        <v>257</v>
      </c>
      <c r="N122" s="34">
        <f>SUM(N75:N121)</f>
        <v>24</v>
      </c>
      <c r="O122" s="34" t="s">
        <v>267</v>
      </c>
    </row>
    <row r="124" spans="1:15" x14ac:dyDescent="0.25">
      <c r="M124" s="2"/>
      <c r="N124" s="2"/>
      <c r="O124" s="2"/>
    </row>
    <row r="125" spans="1:15" x14ac:dyDescent="0.25">
      <c r="F125" s="1" t="s">
        <v>268</v>
      </c>
    </row>
    <row r="127" spans="1:15" ht="18.75" x14ac:dyDescent="0.3">
      <c r="F127" s="30" t="s">
        <v>259</v>
      </c>
      <c r="L127" s="84">
        <f>L69</f>
        <v>18500</v>
      </c>
      <c r="M127" s="30" t="s">
        <v>176</v>
      </c>
      <c r="N127" s="30">
        <f>N69</f>
        <v>37</v>
      </c>
      <c r="O127" s="30"/>
    </row>
    <row r="128" spans="1:15" ht="18.75" x14ac:dyDescent="0.3">
      <c r="L128" s="84">
        <f>L122</f>
        <v>16800</v>
      </c>
      <c r="M128" s="30" t="s">
        <v>257</v>
      </c>
      <c r="N128" s="30">
        <f>N122</f>
        <v>24</v>
      </c>
      <c r="O128" s="30"/>
    </row>
    <row r="129" spans="6:15" ht="18.75" x14ac:dyDescent="0.3">
      <c r="F129" s="29" t="s">
        <v>260</v>
      </c>
      <c r="L129" s="85">
        <f>SUM(L127:L128)</f>
        <v>35300</v>
      </c>
      <c r="M129" s="29" t="s">
        <v>261</v>
      </c>
      <c r="N129" s="29">
        <f>SUM(N127:N128)</f>
        <v>61</v>
      </c>
      <c r="O129" s="29" t="s">
        <v>267</v>
      </c>
    </row>
    <row r="131" spans="6:15" x14ac:dyDescent="0.25">
      <c r="K131" s="61" t="s">
        <v>175</v>
      </c>
      <c r="L131" s="86" t="s">
        <v>12</v>
      </c>
      <c r="M131" s="66" t="s">
        <v>378</v>
      </c>
      <c r="N131" s="63" t="s">
        <v>379</v>
      </c>
      <c r="O131" s="62" t="s">
        <v>370</v>
      </c>
    </row>
    <row r="132" spans="6:15" x14ac:dyDescent="0.25">
      <c r="F132" t="s">
        <v>380</v>
      </c>
      <c r="K132" s="26" t="s">
        <v>1</v>
      </c>
      <c r="L132" s="87"/>
      <c r="M132" s="26">
        <f>N2</f>
        <v>2</v>
      </c>
      <c r="N132" s="64">
        <f>N75</f>
        <v>7</v>
      </c>
      <c r="O132" s="57">
        <f>(M132+N132)*35</f>
        <v>315</v>
      </c>
    </row>
    <row r="133" spans="6:15" x14ac:dyDescent="0.25">
      <c r="F133" t="s">
        <v>374</v>
      </c>
      <c r="K133" s="3" t="s">
        <v>2</v>
      </c>
      <c r="L133" s="87"/>
      <c r="M133" s="26">
        <f>N10</f>
        <v>18</v>
      </c>
      <c r="N133" s="64">
        <f>N87</f>
        <v>7</v>
      </c>
      <c r="O133" s="57">
        <f t="shared" ref="O133:O136" si="0">(M133+N133)*35</f>
        <v>875</v>
      </c>
    </row>
    <row r="134" spans="6:15" x14ac:dyDescent="0.25">
      <c r="K134" s="3" t="s">
        <v>3</v>
      </c>
      <c r="L134" s="87"/>
      <c r="M134" s="26">
        <f>N35</f>
        <v>13</v>
      </c>
      <c r="N134" s="64">
        <f>N100</f>
        <v>4</v>
      </c>
      <c r="O134" s="57">
        <f t="shared" si="0"/>
        <v>595</v>
      </c>
    </row>
    <row r="135" spans="6:15" x14ac:dyDescent="0.25">
      <c r="K135" s="3" t="s">
        <v>4</v>
      </c>
      <c r="L135" s="87"/>
      <c r="M135" s="26">
        <f>N55</f>
        <v>4</v>
      </c>
      <c r="N135" s="64">
        <f>N110</f>
        <v>6</v>
      </c>
      <c r="O135" s="57">
        <f t="shared" si="0"/>
        <v>350</v>
      </c>
    </row>
    <row r="136" spans="6:15" x14ac:dyDescent="0.25">
      <c r="K136" s="3" t="s">
        <v>372</v>
      </c>
      <c r="L136" s="87"/>
      <c r="M136" s="26">
        <v>0</v>
      </c>
      <c r="N136" s="64">
        <v>0</v>
      </c>
      <c r="O136" s="57">
        <f t="shared" si="0"/>
        <v>0</v>
      </c>
    </row>
    <row r="137" spans="6:15" ht="18.75" x14ac:dyDescent="0.3">
      <c r="K137" s="58" t="s">
        <v>376</v>
      </c>
      <c r="L137" s="88"/>
      <c r="M137" s="58">
        <f>SUM(M132:M136)</f>
        <v>37</v>
      </c>
      <c r="N137" s="65">
        <f>SUM(N132:N136)</f>
        <v>24</v>
      </c>
      <c r="O137" s="59">
        <f>SUM(O132:O136)</f>
        <v>2135</v>
      </c>
    </row>
  </sheetData>
  <pageMargins left="0.25" right="0.25" top="0.75" bottom="0.75" header="0.3" footer="0.3"/>
  <pageSetup scale="58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J146"/>
  <sheetViews>
    <sheetView topLeftCell="A130" workbookViewId="0">
      <selection activeCell="L145" sqref="L145"/>
    </sheetView>
  </sheetViews>
  <sheetFormatPr defaultRowHeight="15" x14ac:dyDescent="0.25"/>
  <cols>
    <col min="2" max="2" width="49.140625" customWidth="1"/>
    <col min="4" max="4" width="10.7109375" style="11" bestFit="1" customWidth="1"/>
    <col min="5" max="5" width="13.7109375" customWidth="1"/>
    <col min="6" max="8" width="9.140625" style="14"/>
    <col min="9" max="9" width="15.140625" style="13" bestFit="1" customWidth="1"/>
    <col min="10" max="10" width="13.7109375" style="13" bestFit="1" customWidth="1"/>
  </cols>
  <sheetData>
    <row r="1" spans="1:10" ht="15.75" thickBot="1" x14ac:dyDescent="0.3">
      <c r="B1" s="9" t="s">
        <v>9</v>
      </c>
      <c r="C1" s="9" t="s">
        <v>11</v>
      </c>
      <c r="D1" s="10" t="s">
        <v>12</v>
      </c>
      <c r="E1" s="9" t="s">
        <v>13</v>
      </c>
      <c r="F1" s="9" t="s">
        <v>16</v>
      </c>
      <c r="G1" s="9" t="s">
        <v>17</v>
      </c>
      <c r="H1" s="9" t="s">
        <v>18</v>
      </c>
      <c r="I1" s="12" t="s">
        <v>269</v>
      </c>
      <c r="J1" s="12" t="s">
        <v>270</v>
      </c>
    </row>
    <row r="2" spans="1:10" ht="15.75" thickTop="1" x14ac:dyDescent="0.25">
      <c r="A2" s="36"/>
      <c r="B2" s="47" t="s">
        <v>315</v>
      </c>
      <c r="C2" s="37"/>
      <c r="D2" s="38"/>
      <c r="E2" s="37"/>
      <c r="F2" s="38"/>
      <c r="G2" s="39"/>
      <c r="H2" s="37"/>
      <c r="I2" s="40"/>
      <c r="J2" s="50">
        <f>SUM(J3:J34)</f>
        <v>10225</v>
      </c>
    </row>
    <row r="3" spans="1:10" x14ac:dyDescent="0.25">
      <c r="B3" t="s">
        <v>271</v>
      </c>
      <c r="C3" t="s">
        <v>22</v>
      </c>
      <c r="D3" s="11">
        <v>44200</v>
      </c>
      <c r="E3" t="s">
        <v>272</v>
      </c>
      <c r="F3" s="14" t="s">
        <v>63</v>
      </c>
      <c r="G3" s="14" t="s">
        <v>93</v>
      </c>
      <c r="H3" s="14" t="s">
        <v>94</v>
      </c>
      <c r="I3" s="13">
        <v>900</v>
      </c>
      <c r="J3" s="13">
        <v>900</v>
      </c>
    </row>
    <row r="4" spans="1:10" x14ac:dyDescent="0.25">
      <c r="B4" t="s">
        <v>273</v>
      </c>
      <c r="C4" t="s">
        <v>22</v>
      </c>
      <c r="D4" s="11">
        <v>44205</v>
      </c>
      <c r="E4" t="s">
        <v>274</v>
      </c>
      <c r="F4" s="14" t="s">
        <v>63</v>
      </c>
      <c r="G4" s="14" t="s">
        <v>184</v>
      </c>
      <c r="H4" s="14" t="s">
        <v>99</v>
      </c>
      <c r="I4" s="13">
        <v>900</v>
      </c>
      <c r="J4" s="13">
        <v>900</v>
      </c>
    </row>
    <row r="5" spans="1:10" x14ac:dyDescent="0.25">
      <c r="B5" t="s">
        <v>275</v>
      </c>
      <c r="C5" t="s">
        <v>22</v>
      </c>
      <c r="D5" s="11">
        <v>44205</v>
      </c>
      <c r="E5" t="s">
        <v>276</v>
      </c>
      <c r="F5" s="14" t="s">
        <v>63</v>
      </c>
      <c r="G5" s="14" t="s">
        <v>184</v>
      </c>
      <c r="H5" s="14" t="s">
        <v>51</v>
      </c>
      <c r="I5" s="13">
        <v>900</v>
      </c>
      <c r="J5" s="13">
        <v>900</v>
      </c>
    </row>
    <row r="6" spans="1:10" x14ac:dyDescent="0.25">
      <c r="B6" t="s">
        <v>277</v>
      </c>
      <c r="C6" t="s">
        <v>22</v>
      </c>
      <c r="D6" s="11">
        <v>44207</v>
      </c>
      <c r="E6" t="s">
        <v>278</v>
      </c>
      <c r="F6" s="14" t="s">
        <v>63</v>
      </c>
      <c r="G6" s="14" t="s">
        <v>103</v>
      </c>
      <c r="H6" s="14" t="s">
        <v>121</v>
      </c>
      <c r="I6" s="13">
        <v>900</v>
      </c>
      <c r="J6" s="13">
        <v>12.5</v>
      </c>
    </row>
    <row r="7" spans="1:10" x14ac:dyDescent="0.25">
      <c r="B7" t="s">
        <v>277</v>
      </c>
      <c r="C7" t="s">
        <v>22</v>
      </c>
      <c r="D7" s="11">
        <v>44207</v>
      </c>
      <c r="E7" t="s">
        <v>279</v>
      </c>
      <c r="F7" s="14" t="s">
        <v>63</v>
      </c>
      <c r="G7" s="14" t="s">
        <v>103</v>
      </c>
      <c r="H7" s="14" t="s">
        <v>26</v>
      </c>
      <c r="I7" s="13">
        <v>900</v>
      </c>
      <c r="J7" s="13">
        <v>12.5</v>
      </c>
    </row>
    <row r="8" spans="1:10" x14ac:dyDescent="0.25">
      <c r="B8" t="s">
        <v>277</v>
      </c>
      <c r="C8" t="s">
        <v>22</v>
      </c>
      <c r="D8" s="11">
        <v>44207</v>
      </c>
      <c r="E8" t="s">
        <v>280</v>
      </c>
      <c r="F8" s="14" t="s">
        <v>63</v>
      </c>
      <c r="G8" s="14" t="s">
        <v>103</v>
      </c>
      <c r="H8" s="14" t="s">
        <v>172</v>
      </c>
      <c r="I8" s="13">
        <v>900</v>
      </c>
      <c r="J8" s="13">
        <v>12.5</v>
      </c>
    </row>
    <row r="9" spans="1:10" x14ac:dyDescent="0.25">
      <c r="B9" t="s">
        <v>277</v>
      </c>
      <c r="C9" t="s">
        <v>22</v>
      </c>
      <c r="D9" s="11">
        <v>44207</v>
      </c>
      <c r="E9" t="s">
        <v>281</v>
      </c>
      <c r="F9" s="14" t="s">
        <v>63</v>
      </c>
      <c r="G9" s="14" t="s">
        <v>103</v>
      </c>
      <c r="H9" s="14" t="s">
        <v>184</v>
      </c>
      <c r="I9" s="13">
        <v>900</v>
      </c>
      <c r="J9" s="13">
        <v>12.5</v>
      </c>
    </row>
    <row r="10" spans="1:10" x14ac:dyDescent="0.25">
      <c r="B10" t="s">
        <v>282</v>
      </c>
      <c r="C10" t="s">
        <v>22</v>
      </c>
      <c r="D10" s="11">
        <v>44224</v>
      </c>
      <c r="E10" t="s">
        <v>283</v>
      </c>
      <c r="F10" s="14" t="s">
        <v>63</v>
      </c>
      <c r="G10" s="14" t="s">
        <v>39</v>
      </c>
      <c r="H10" s="14" t="s">
        <v>51</v>
      </c>
      <c r="I10" s="13">
        <v>900</v>
      </c>
      <c r="J10" s="13">
        <v>100</v>
      </c>
    </row>
    <row r="11" spans="1:10" x14ac:dyDescent="0.25">
      <c r="B11" t="s">
        <v>277</v>
      </c>
      <c r="C11" t="s">
        <v>22</v>
      </c>
      <c r="D11" s="11">
        <v>44235</v>
      </c>
      <c r="E11" t="s">
        <v>278</v>
      </c>
      <c r="F11" s="14" t="s">
        <v>63</v>
      </c>
      <c r="G11" s="14" t="s">
        <v>103</v>
      </c>
      <c r="H11" s="14" t="s">
        <v>121</v>
      </c>
      <c r="I11" s="13">
        <v>900</v>
      </c>
      <c r="J11" s="13">
        <v>12.5</v>
      </c>
    </row>
    <row r="12" spans="1:10" x14ac:dyDescent="0.25">
      <c r="B12" t="s">
        <v>277</v>
      </c>
      <c r="C12" t="s">
        <v>22</v>
      </c>
      <c r="D12" s="11">
        <v>44235</v>
      </c>
      <c r="E12" t="s">
        <v>279</v>
      </c>
      <c r="F12" s="14" t="s">
        <v>63</v>
      </c>
      <c r="G12" s="14" t="s">
        <v>103</v>
      </c>
      <c r="H12" s="14" t="s">
        <v>26</v>
      </c>
      <c r="I12" s="13">
        <v>900</v>
      </c>
      <c r="J12" s="13">
        <v>12.5</v>
      </c>
    </row>
    <row r="13" spans="1:10" x14ac:dyDescent="0.25">
      <c r="B13" t="s">
        <v>277</v>
      </c>
      <c r="C13" t="s">
        <v>22</v>
      </c>
      <c r="D13" s="11">
        <v>44235</v>
      </c>
      <c r="E13" t="s">
        <v>280</v>
      </c>
      <c r="F13" s="14" t="s">
        <v>63</v>
      </c>
      <c r="G13" s="14" t="s">
        <v>103</v>
      </c>
      <c r="H13" s="14" t="s">
        <v>172</v>
      </c>
      <c r="I13" s="13">
        <v>900</v>
      </c>
      <c r="J13" s="13">
        <v>12.5</v>
      </c>
    </row>
    <row r="14" spans="1:10" x14ac:dyDescent="0.25">
      <c r="B14" t="s">
        <v>277</v>
      </c>
      <c r="C14" t="s">
        <v>22</v>
      </c>
      <c r="D14" s="11">
        <v>44235</v>
      </c>
      <c r="E14" t="s">
        <v>281</v>
      </c>
      <c r="F14" s="14" t="s">
        <v>63</v>
      </c>
      <c r="G14" s="14" t="s">
        <v>103</v>
      </c>
      <c r="H14" s="14" t="s">
        <v>184</v>
      </c>
      <c r="I14" s="13">
        <v>900</v>
      </c>
      <c r="J14" s="13">
        <v>12.5</v>
      </c>
    </row>
    <row r="15" spans="1:10" x14ac:dyDescent="0.25">
      <c r="B15" t="s">
        <v>282</v>
      </c>
      <c r="C15" t="s">
        <v>22</v>
      </c>
      <c r="D15" s="11">
        <v>44252</v>
      </c>
      <c r="E15" t="s">
        <v>283</v>
      </c>
      <c r="F15" s="14" t="s">
        <v>63</v>
      </c>
      <c r="G15" s="14" t="s">
        <v>39</v>
      </c>
      <c r="H15" s="14" t="s">
        <v>51</v>
      </c>
      <c r="I15" s="13">
        <v>900</v>
      </c>
      <c r="J15" s="13">
        <v>100</v>
      </c>
    </row>
    <row r="16" spans="1:10" x14ac:dyDescent="0.25">
      <c r="B16" t="s">
        <v>284</v>
      </c>
      <c r="C16" t="s">
        <v>22</v>
      </c>
      <c r="D16" s="11">
        <v>44256</v>
      </c>
      <c r="E16" t="s">
        <v>285</v>
      </c>
      <c r="F16" s="14" t="s">
        <v>63</v>
      </c>
      <c r="G16" s="14" t="s">
        <v>93</v>
      </c>
      <c r="H16" s="14" t="s">
        <v>67</v>
      </c>
      <c r="I16" s="13">
        <v>900</v>
      </c>
      <c r="J16" s="13">
        <v>900</v>
      </c>
    </row>
    <row r="17" spans="2:10" x14ac:dyDescent="0.25">
      <c r="B17" t="s">
        <v>277</v>
      </c>
      <c r="C17" t="s">
        <v>22</v>
      </c>
      <c r="D17" s="11">
        <v>44271</v>
      </c>
      <c r="E17" t="s">
        <v>278</v>
      </c>
      <c r="F17" s="14" t="s">
        <v>63</v>
      </c>
      <c r="G17" s="14" t="s">
        <v>103</v>
      </c>
      <c r="H17" s="14" t="s">
        <v>121</v>
      </c>
      <c r="I17" s="13">
        <v>900</v>
      </c>
      <c r="J17" s="13">
        <v>6.25</v>
      </c>
    </row>
    <row r="18" spans="2:10" x14ac:dyDescent="0.25">
      <c r="B18" t="s">
        <v>277</v>
      </c>
      <c r="C18" t="s">
        <v>22</v>
      </c>
      <c r="D18" s="11">
        <v>44271</v>
      </c>
      <c r="E18" t="s">
        <v>279</v>
      </c>
      <c r="F18" s="14" t="s">
        <v>63</v>
      </c>
      <c r="G18" s="14" t="s">
        <v>103</v>
      </c>
      <c r="H18" s="14" t="s">
        <v>26</v>
      </c>
      <c r="I18" s="13">
        <v>900</v>
      </c>
      <c r="J18" s="13">
        <v>6.25</v>
      </c>
    </row>
    <row r="19" spans="2:10" x14ac:dyDescent="0.25">
      <c r="B19" t="s">
        <v>277</v>
      </c>
      <c r="C19" t="s">
        <v>22</v>
      </c>
      <c r="D19" s="11">
        <v>44271</v>
      </c>
      <c r="E19" t="s">
        <v>280</v>
      </c>
      <c r="F19" s="14" t="s">
        <v>63</v>
      </c>
      <c r="G19" s="14" t="s">
        <v>103</v>
      </c>
      <c r="H19" s="14" t="s">
        <v>172</v>
      </c>
      <c r="I19" s="13">
        <v>900</v>
      </c>
      <c r="J19" s="13">
        <v>6.25</v>
      </c>
    </row>
    <row r="20" spans="2:10" x14ac:dyDescent="0.25">
      <c r="B20" t="s">
        <v>277</v>
      </c>
      <c r="C20" t="s">
        <v>22</v>
      </c>
      <c r="D20" s="11">
        <v>44271</v>
      </c>
      <c r="E20" t="s">
        <v>281</v>
      </c>
      <c r="F20" s="14" t="s">
        <v>63</v>
      </c>
      <c r="G20" s="14" t="s">
        <v>103</v>
      </c>
      <c r="H20" s="14" t="s">
        <v>184</v>
      </c>
      <c r="I20" s="13">
        <v>900</v>
      </c>
      <c r="J20" s="13">
        <v>6.25</v>
      </c>
    </row>
    <row r="21" spans="2:10" x14ac:dyDescent="0.25">
      <c r="B21" t="s">
        <v>286</v>
      </c>
      <c r="C21" t="s">
        <v>22</v>
      </c>
      <c r="D21" s="11">
        <v>44278</v>
      </c>
      <c r="E21" t="s">
        <v>287</v>
      </c>
      <c r="F21" s="14" t="s">
        <v>49</v>
      </c>
      <c r="G21" s="14" t="s">
        <v>50</v>
      </c>
      <c r="H21" s="14" t="s">
        <v>51</v>
      </c>
      <c r="I21" s="13">
        <v>900</v>
      </c>
      <c r="J21" s="13">
        <v>900</v>
      </c>
    </row>
    <row r="22" spans="2:10" x14ac:dyDescent="0.25">
      <c r="B22" t="s">
        <v>288</v>
      </c>
      <c r="C22" t="s">
        <v>22</v>
      </c>
      <c r="D22" s="11">
        <v>44283</v>
      </c>
      <c r="E22" t="s">
        <v>289</v>
      </c>
      <c r="F22" s="14" t="s">
        <v>63</v>
      </c>
      <c r="G22" s="14" t="s">
        <v>121</v>
      </c>
      <c r="H22" s="14" t="s">
        <v>67</v>
      </c>
      <c r="I22" s="13">
        <v>900</v>
      </c>
      <c r="J22" s="13">
        <v>900</v>
      </c>
    </row>
    <row r="23" spans="2:10" x14ac:dyDescent="0.25">
      <c r="B23" t="s">
        <v>290</v>
      </c>
      <c r="C23" t="s">
        <v>22</v>
      </c>
      <c r="D23" s="11">
        <v>44283</v>
      </c>
      <c r="E23" t="s">
        <v>291</v>
      </c>
      <c r="F23" s="14" t="s">
        <v>63</v>
      </c>
      <c r="G23" s="14" t="s">
        <v>121</v>
      </c>
      <c r="H23" s="14" t="s">
        <v>38</v>
      </c>
      <c r="I23" s="13">
        <v>900</v>
      </c>
      <c r="J23" s="13">
        <v>900</v>
      </c>
    </row>
    <row r="24" spans="2:10" x14ac:dyDescent="0.25">
      <c r="B24" t="s">
        <v>292</v>
      </c>
      <c r="C24" t="s">
        <v>22</v>
      </c>
      <c r="D24" s="11">
        <v>44283</v>
      </c>
      <c r="E24" t="s">
        <v>293</v>
      </c>
      <c r="F24" s="14" t="s">
        <v>63</v>
      </c>
      <c r="G24" s="14" t="s">
        <v>121</v>
      </c>
      <c r="H24" s="14" t="s">
        <v>103</v>
      </c>
      <c r="I24" s="13">
        <v>900</v>
      </c>
      <c r="J24" s="13">
        <v>900</v>
      </c>
    </row>
    <row r="25" spans="2:10" x14ac:dyDescent="0.25">
      <c r="B25" t="s">
        <v>294</v>
      </c>
      <c r="C25" t="s">
        <v>22</v>
      </c>
      <c r="D25" s="11">
        <v>44283</v>
      </c>
      <c r="E25" t="s">
        <v>295</v>
      </c>
      <c r="F25" s="14" t="s">
        <v>63</v>
      </c>
      <c r="G25" s="14" t="s">
        <v>121</v>
      </c>
      <c r="H25" s="14" t="s">
        <v>117</v>
      </c>
      <c r="I25" s="13">
        <v>900</v>
      </c>
      <c r="J25" s="13">
        <v>900</v>
      </c>
    </row>
    <row r="26" spans="2:10" x14ac:dyDescent="0.25">
      <c r="B26" t="s">
        <v>296</v>
      </c>
      <c r="C26" t="s">
        <v>22</v>
      </c>
      <c r="D26" s="11">
        <v>44286</v>
      </c>
      <c r="E26" t="s">
        <v>297</v>
      </c>
      <c r="F26" s="14" t="s">
        <v>63</v>
      </c>
      <c r="G26" s="14" t="s">
        <v>103</v>
      </c>
      <c r="H26" s="14" t="s">
        <v>33</v>
      </c>
      <c r="I26" s="13">
        <v>900</v>
      </c>
      <c r="J26" s="13">
        <v>900</v>
      </c>
    </row>
    <row r="27" spans="2:10" x14ac:dyDescent="0.25">
      <c r="B27" t="s">
        <v>298</v>
      </c>
      <c r="C27" t="s">
        <v>22</v>
      </c>
      <c r="D27" s="11">
        <v>44286</v>
      </c>
      <c r="E27" t="s">
        <v>299</v>
      </c>
      <c r="F27" s="14" t="s">
        <v>63</v>
      </c>
      <c r="G27" s="14" t="s">
        <v>103</v>
      </c>
      <c r="H27" s="14" t="s">
        <v>89</v>
      </c>
      <c r="I27" s="13">
        <v>900</v>
      </c>
      <c r="J27" s="13">
        <v>900</v>
      </c>
    </row>
    <row r="35" spans="1:10" x14ac:dyDescent="0.25">
      <c r="A35" s="18"/>
      <c r="B35" s="33" t="s">
        <v>314</v>
      </c>
      <c r="C35" s="18"/>
      <c r="D35" s="18"/>
      <c r="E35" s="19"/>
      <c r="F35" s="15"/>
      <c r="G35" s="18"/>
      <c r="H35" s="18"/>
      <c r="I35" s="18"/>
      <c r="J35" s="51">
        <f>SUM(J36:J62)</f>
        <v>6875</v>
      </c>
    </row>
    <row r="36" spans="1:10" x14ac:dyDescent="0.25">
      <c r="B36" t="s">
        <v>277</v>
      </c>
      <c r="C36" t="s">
        <v>22</v>
      </c>
      <c r="D36" s="11">
        <v>44298</v>
      </c>
      <c r="E36" t="s">
        <v>278</v>
      </c>
      <c r="F36" s="14" t="s">
        <v>63</v>
      </c>
      <c r="G36" s="14" t="s">
        <v>103</v>
      </c>
      <c r="H36" s="14" t="s">
        <v>121</v>
      </c>
      <c r="I36" s="13">
        <v>900</v>
      </c>
      <c r="J36" s="13">
        <v>6.25</v>
      </c>
    </row>
    <row r="37" spans="1:10" x14ac:dyDescent="0.25">
      <c r="B37" t="s">
        <v>277</v>
      </c>
      <c r="C37" t="s">
        <v>22</v>
      </c>
      <c r="D37" s="11">
        <v>44298</v>
      </c>
      <c r="E37" t="s">
        <v>279</v>
      </c>
      <c r="F37" s="14" t="s">
        <v>63</v>
      </c>
      <c r="G37" s="14" t="s">
        <v>103</v>
      </c>
      <c r="H37" s="14" t="s">
        <v>26</v>
      </c>
      <c r="I37" s="13">
        <v>900</v>
      </c>
      <c r="J37" s="13">
        <v>6.25</v>
      </c>
    </row>
    <row r="38" spans="1:10" x14ac:dyDescent="0.25">
      <c r="B38" t="s">
        <v>277</v>
      </c>
      <c r="C38" t="s">
        <v>22</v>
      </c>
      <c r="D38" s="11">
        <v>44298</v>
      </c>
      <c r="E38" t="s">
        <v>280</v>
      </c>
      <c r="F38" s="14" t="s">
        <v>63</v>
      </c>
      <c r="G38" s="14" t="s">
        <v>103</v>
      </c>
      <c r="H38" s="14" t="s">
        <v>172</v>
      </c>
      <c r="I38" s="13">
        <v>900</v>
      </c>
      <c r="J38" s="13">
        <v>6.25</v>
      </c>
    </row>
    <row r="39" spans="1:10" x14ac:dyDescent="0.25">
      <c r="B39" t="s">
        <v>277</v>
      </c>
      <c r="C39" t="s">
        <v>22</v>
      </c>
      <c r="D39" s="11">
        <v>44298</v>
      </c>
      <c r="E39" t="s">
        <v>281</v>
      </c>
      <c r="F39" s="14" t="s">
        <v>63</v>
      </c>
      <c r="G39" s="14" t="s">
        <v>103</v>
      </c>
      <c r="H39" s="14" t="s">
        <v>184</v>
      </c>
      <c r="I39" s="13">
        <v>900</v>
      </c>
      <c r="J39" s="13">
        <v>6.25</v>
      </c>
    </row>
    <row r="40" spans="1:10" x14ac:dyDescent="0.25">
      <c r="B40" t="s">
        <v>300</v>
      </c>
      <c r="C40" t="s">
        <v>22</v>
      </c>
      <c r="D40" s="11">
        <v>44303</v>
      </c>
      <c r="E40" t="s">
        <v>301</v>
      </c>
      <c r="F40" s="14" t="s">
        <v>25</v>
      </c>
      <c r="G40" s="14" t="s">
        <v>38</v>
      </c>
      <c r="H40" s="14" t="s">
        <v>39</v>
      </c>
      <c r="I40" s="13">
        <v>900</v>
      </c>
      <c r="J40" s="13">
        <v>900</v>
      </c>
    </row>
    <row r="41" spans="1:10" x14ac:dyDescent="0.25">
      <c r="B41" t="s">
        <v>302</v>
      </c>
      <c r="C41" t="s">
        <v>22</v>
      </c>
      <c r="D41" s="11">
        <v>44307</v>
      </c>
      <c r="E41" t="s">
        <v>303</v>
      </c>
      <c r="F41" s="14" t="s">
        <v>63</v>
      </c>
      <c r="G41" s="14" t="s">
        <v>27</v>
      </c>
      <c r="H41" s="14" t="s">
        <v>212</v>
      </c>
      <c r="I41" s="13">
        <v>900</v>
      </c>
      <c r="J41" s="13">
        <v>900</v>
      </c>
    </row>
    <row r="42" spans="1:10" x14ac:dyDescent="0.25">
      <c r="B42" t="s">
        <v>304</v>
      </c>
      <c r="C42" t="s">
        <v>22</v>
      </c>
      <c r="D42" s="11">
        <v>44317</v>
      </c>
      <c r="E42" t="s">
        <v>305</v>
      </c>
      <c r="F42" s="14" t="s">
        <v>63</v>
      </c>
      <c r="G42" s="14" t="s">
        <v>26</v>
      </c>
      <c r="H42" s="14" t="s">
        <v>51</v>
      </c>
      <c r="I42" s="13">
        <v>900</v>
      </c>
      <c r="J42" s="13">
        <v>200</v>
      </c>
    </row>
    <row r="43" spans="1:10" x14ac:dyDescent="0.25">
      <c r="B43" t="s">
        <v>306</v>
      </c>
      <c r="C43" t="s">
        <v>22</v>
      </c>
      <c r="D43" s="11">
        <v>44321</v>
      </c>
      <c r="E43" t="s">
        <v>307</v>
      </c>
      <c r="F43" s="14" t="s">
        <v>25</v>
      </c>
      <c r="G43" s="14" t="s">
        <v>51</v>
      </c>
      <c r="H43" s="14" t="s">
        <v>33</v>
      </c>
      <c r="I43" s="13">
        <v>900</v>
      </c>
      <c r="J43" s="13">
        <v>900</v>
      </c>
    </row>
    <row r="44" spans="1:10" x14ac:dyDescent="0.25">
      <c r="B44" t="s">
        <v>308</v>
      </c>
      <c r="C44" t="s">
        <v>22</v>
      </c>
      <c r="D44" s="11">
        <v>44326</v>
      </c>
      <c r="E44" t="s">
        <v>309</v>
      </c>
      <c r="F44" s="14" t="s">
        <v>25</v>
      </c>
      <c r="G44" s="14" t="s">
        <v>26</v>
      </c>
      <c r="H44" s="14" t="s">
        <v>172</v>
      </c>
      <c r="I44" s="13">
        <v>900</v>
      </c>
      <c r="J44" s="13">
        <v>900</v>
      </c>
    </row>
    <row r="45" spans="1:10" x14ac:dyDescent="0.25">
      <c r="B45" t="s">
        <v>310</v>
      </c>
      <c r="C45" t="s">
        <v>22</v>
      </c>
      <c r="D45" s="11">
        <v>44327</v>
      </c>
      <c r="E45" t="s">
        <v>311</v>
      </c>
      <c r="F45" s="14" t="s">
        <v>63</v>
      </c>
      <c r="G45" s="14" t="s">
        <v>197</v>
      </c>
      <c r="H45" s="14" t="s">
        <v>76</v>
      </c>
      <c r="I45" s="13">
        <v>900</v>
      </c>
      <c r="J45" s="13">
        <v>900</v>
      </c>
    </row>
    <row r="46" spans="1:10" x14ac:dyDescent="0.25">
      <c r="B46" t="s">
        <v>277</v>
      </c>
      <c r="C46" t="s">
        <v>22</v>
      </c>
      <c r="D46" s="11">
        <v>44328</v>
      </c>
      <c r="E46" t="s">
        <v>278</v>
      </c>
      <c r="F46" s="14" t="s">
        <v>63</v>
      </c>
      <c r="G46" s="14" t="s">
        <v>103</v>
      </c>
      <c r="H46" s="14" t="s">
        <v>121</v>
      </c>
      <c r="I46" s="13">
        <v>900</v>
      </c>
      <c r="J46" s="13">
        <v>6.25</v>
      </c>
    </row>
    <row r="47" spans="1:10" x14ac:dyDescent="0.25">
      <c r="B47" t="s">
        <v>277</v>
      </c>
      <c r="C47" t="s">
        <v>22</v>
      </c>
      <c r="D47" s="11">
        <v>44328</v>
      </c>
      <c r="E47" t="s">
        <v>279</v>
      </c>
      <c r="F47" s="14" t="s">
        <v>63</v>
      </c>
      <c r="G47" s="14" t="s">
        <v>103</v>
      </c>
      <c r="H47" s="14" t="s">
        <v>26</v>
      </c>
      <c r="I47" s="13">
        <v>900</v>
      </c>
      <c r="J47" s="13">
        <v>6.25</v>
      </c>
    </row>
    <row r="48" spans="1:10" x14ac:dyDescent="0.25">
      <c r="B48" t="s">
        <v>277</v>
      </c>
      <c r="C48" t="s">
        <v>22</v>
      </c>
      <c r="D48" s="11">
        <v>44328</v>
      </c>
      <c r="E48" t="s">
        <v>280</v>
      </c>
      <c r="F48" s="14" t="s">
        <v>63</v>
      </c>
      <c r="G48" s="14" t="s">
        <v>103</v>
      </c>
      <c r="H48" s="14" t="s">
        <v>172</v>
      </c>
      <c r="I48" s="13">
        <v>900</v>
      </c>
      <c r="J48" s="13">
        <v>6.25</v>
      </c>
    </row>
    <row r="49" spans="1:10" x14ac:dyDescent="0.25">
      <c r="B49" t="s">
        <v>277</v>
      </c>
      <c r="C49" t="s">
        <v>22</v>
      </c>
      <c r="D49" s="11">
        <v>44328</v>
      </c>
      <c r="E49" t="s">
        <v>281</v>
      </c>
      <c r="F49" s="14" t="s">
        <v>63</v>
      </c>
      <c r="G49" s="14" t="s">
        <v>103</v>
      </c>
      <c r="H49" s="14" t="s">
        <v>184</v>
      </c>
      <c r="I49" s="13">
        <v>900</v>
      </c>
      <c r="J49" s="13">
        <v>6.25</v>
      </c>
    </row>
    <row r="50" spans="1:10" x14ac:dyDescent="0.25">
      <c r="B50" t="s">
        <v>304</v>
      </c>
      <c r="C50" t="s">
        <v>22</v>
      </c>
      <c r="D50" s="11">
        <v>44343</v>
      </c>
      <c r="E50" t="s">
        <v>305</v>
      </c>
      <c r="F50" s="14" t="s">
        <v>63</v>
      </c>
      <c r="G50" s="14" t="s">
        <v>26</v>
      </c>
      <c r="H50" s="14" t="s">
        <v>51</v>
      </c>
      <c r="I50" s="13">
        <v>900</v>
      </c>
      <c r="J50" s="13">
        <v>700</v>
      </c>
    </row>
    <row r="51" spans="1:10" x14ac:dyDescent="0.25">
      <c r="B51" t="s">
        <v>277</v>
      </c>
      <c r="C51" t="s">
        <v>22</v>
      </c>
      <c r="D51" s="11">
        <v>44363</v>
      </c>
      <c r="E51" t="s">
        <v>278</v>
      </c>
      <c r="F51" s="14" t="s">
        <v>63</v>
      </c>
      <c r="G51" s="14" t="s">
        <v>103</v>
      </c>
      <c r="H51" s="14" t="s">
        <v>121</v>
      </c>
      <c r="I51" s="13">
        <v>900</v>
      </c>
      <c r="J51" s="13">
        <v>6.25</v>
      </c>
    </row>
    <row r="52" spans="1:10" x14ac:dyDescent="0.25">
      <c r="B52" t="s">
        <v>277</v>
      </c>
      <c r="C52" t="s">
        <v>22</v>
      </c>
      <c r="D52" s="11">
        <v>44363</v>
      </c>
      <c r="E52" t="s">
        <v>279</v>
      </c>
      <c r="F52" s="14" t="s">
        <v>63</v>
      </c>
      <c r="G52" s="14" t="s">
        <v>103</v>
      </c>
      <c r="H52" s="14" t="s">
        <v>26</v>
      </c>
      <c r="I52" s="13">
        <v>900</v>
      </c>
      <c r="J52" s="13">
        <v>6.25</v>
      </c>
    </row>
    <row r="53" spans="1:10" x14ac:dyDescent="0.25">
      <c r="B53" t="s">
        <v>277</v>
      </c>
      <c r="C53" t="s">
        <v>22</v>
      </c>
      <c r="D53" s="11">
        <v>44363</v>
      </c>
      <c r="E53" t="s">
        <v>280</v>
      </c>
      <c r="F53" s="14" t="s">
        <v>63</v>
      </c>
      <c r="G53" s="14" t="s">
        <v>103</v>
      </c>
      <c r="H53" s="14" t="s">
        <v>172</v>
      </c>
      <c r="I53" s="13">
        <v>900</v>
      </c>
      <c r="J53" s="13">
        <v>6.25</v>
      </c>
    </row>
    <row r="54" spans="1:10" x14ac:dyDescent="0.25">
      <c r="B54" t="s">
        <v>277</v>
      </c>
      <c r="C54" t="s">
        <v>22</v>
      </c>
      <c r="D54" s="11">
        <v>44363</v>
      </c>
      <c r="E54" t="s">
        <v>281</v>
      </c>
      <c r="F54" s="14" t="s">
        <v>63</v>
      </c>
      <c r="G54" s="14" t="s">
        <v>103</v>
      </c>
      <c r="H54" s="14" t="s">
        <v>184</v>
      </c>
      <c r="I54" s="13">
        <v>900</v>
      </c>
      <c r="J54" s="13">
        <v>6.25</v>
      </c>
    </row>
    <row r="55" spans="1:10" x14ac:dyDescent="0.25">
      <c r="B55" t="s">
        <v>312</v>
      </c>
      <c r="C55" t="s">
        <v>22</v>
      </c>
      <c r="D55" s="11">
        <v>44371</v>
      </c>
      <c r="E55" t="s">
        <v>285</v>
      </c>
      <c r="F55" s="14" t="s">
        <v>63</v>
      </c>
      <c r="G55" s="14" t="s">
        <v>93</v>
      </c>
      <c r="H55" s="14" t="s">
        <v>67</v>
      </c>
      <c r="I55" s="13">
        <v>900</v>
      </c>
      <c r="J55" s="13">
        <v>900</v>
      </c>
    </row>
    <row r="56" spans="1:10" x14ac:dyDescent="0.25">
      <c r="B56" t="s">
        <v>383</v>
      </c>
      <c r="C56" t="s">
        <v>22</v>
      </c>
      <c r="D56" s="11">
        <v>44328</v>
      </c>
      <c r="E56" t="s">
        <v>384</v>
      </c>
      <c r="F56" s="14" t="s">
        <v>25</v>
      </c>
      <c r="G56" s="14" t="s">
        <v>55</v>
      </c>
      <c r="H56" s="14" t="s">
        <v>56</v>
      </c>
      <c r="I56" s="13">
        <v>500</v>
      </c>
      <c r="J56" s="13">
        <v>500</v>
      </c>
    </row>
    <row r="63" spans="1:10" x14ac:dyDescent="0.25">
      <c r="A63" s="16"/>
      <c r="B63" s="32" t="s">
        <v>313</v>
      </c>
      <c r="C63" s="16"/>
      <c r="D63" s="16"/>
      <c r="E63" s="17"/>
      <c r="F63" s="32"/>
      <c r="G63" s="16"/>
      <c r="H63" s="16"/>
      <c r="I63" s="16"/>
      <c r="J63" s="52">
        <f>SUM(J64:J107)</f>
        <v>20660</v>
      </c>
    </row>
    <row r="64" spans="1:10" x14ac:dyDescent="0.25">
      <c r="B64" t="s">
        <v>316</v>
      </c>
      <c r="C64" t="s">
        <v>22</v>
      </c>
      <c r="D64" s="11">
        <v>44379</v>
      </c>
      <c r="E64" t="s">
        <v>317</v>
      </c>
      <c r="F64" s="14" t="s">
        <v>63</v>
      </c>
      <c r="G64" s="14" t="s">
        <v>184</v>
      </c>
      <c r="H64" s="14" t="s">
        <v>26</v>
      </c>
      <c r="I64" s="13">
        <v>900</v>
      </c>
      <c r="J64" s="13">
        <v>900</v>
      </c>
    </row>
    <row r="65" spans="2:10" x14ac:dyDescent="0.25">
      <c r="B65" t="s">
        <v>316</v>
      </c>
      <c r="C65" t="s">
        <v>22</v>
      </c>
      <c r="D65" s="11">
        <v>44379</v>
      </c>
      <c r="E65" t="s">
        <v>318</v>
      </c>
      <c r="F65" s="14" t="s">
        <v>63</v>
      </c>
      <c r="G65" s="14" t="s">
        <v>184</v>
      </c>
      <c r="H65" s="14" t="s">
        <v>172</v>
      </c>
      <c r="I65" s="13">
        <v>900</v>
      </c>
      <c r="J65" s="13">
        <v>900</v>
      </c>
    </row>
    <row r="66" spans="2:10" x14ac:dyDescent="0.25">
      <c r="B66" t="s">
        <v>319</v>
      </c>
      <c r="C66" t="s">
        <v>22</v>
      </c>
      <c r="D66" s="11">
        <v>44379</v>
      </c>
      <c r="E66" t="s">
        <v>320</v>
      </c>
      <c r="F66" s="14" t="s">
        <v>63</v>
      </c>
      <c r="G66" s="14" t="s">
        <v>212</v>
      </c>
      <c r="H66" s="14" t="s">
        <v>184</v>
      </c>
      <c r="I66" s="13">
        <v>900</v>
      </c>
      <c r="J66" s="13">
        <v>900</v>
      </c>
    </row>
    <row r="67" spans="2:10" x14ac:dyDescent="0.25">
      <c r="B67" t="s">
        <v>321</v>
      </c>
      <c r="C67" t="s">
        <v>22</v>
      </c>
      <c r="D67" s="11">
        <v>44384</v>
      </c>
      <c r="E67" t="s">
        <v>322</v>
      </c>
      <c r="F67" s="14" t="s">
        <v>63</v>
      </c>
      <c r="G67" s="14" t="s">
        <v>26</v>
      </c>
      <c r="H67" s="14" t="s">
        <v>33</v>
      </c>
      <c r="I67" s="13">
        <v>900</v>
      </c>
      <c r="J67" s="13">
        <v>100</v>
      </c>
    </row>
    <row r="68" spans="2:10" x14ac:dyDescent="0.25">
      <c r="B68" t="s">
        <v>323</v>
      </c>
      <c r="C68" t="s">
        <v>22</v>
      </c>
      <c r="D68" s="11">
        <v>44384</v>
      </c>
      <c r="E68" t="s">
        <v>324</v>
      </c>
      <c r="F68" s="14" t="s">
        <v>25</v>
      </c>
      <c r="G68" s="14" t="s">
        <v>103</v>
      </c>
      <c r="H68" s="14" t="s">
        <v>76</v>
      </c>
      <c r="I68" s="13">
        <v>900</v>
      </c>
      <c r="J68" s="13">
        <v>900</v>
      </c>
    </row>
    <row r="69" spans="2:10" x14ac:dyDescent="0.25">
      <c r="B69" t="s">
        <v>277</v>
      </c>
      <c r="C69" t="s">
        <v>22</v>
      </c>
      <c r="D69" s="11">
        <v>44388</v>
      </c>
      <c r="E69" t="s">
        <v>278</v>
      </c>
      <c r="F69" s="14" t="s">
        <v>63</v>
      </c>
      <c r="G69" s="14" t="s">
        <v>103</v>
      </c>
      <c r="H69" s="14" t="s">
        <v>121</v>
      </c>
      <c r="I69" s="13">
        <v>900</v>
      </c>
      <c r="J69" s="13">
        <v>6.25</v>
      </c>
    </row>
    <row r="70" spans="2:10" x14ac:dyDescent="0.25">
      <c r="B70" t="s">
        <v>277</v>
      </c>
      <c r="C70" t="s">
        <v>22</v>
      </c>
      <c r="D70" s="11">
        <v>44388</v>
      </c>
      <c r="E70" t="s">
        <v>279</v>
      </c>
      <c r="F70" s="14" t="s">
        <v>63</v>
      </c>
      <c r="G70" s="14" t="s">
        <v>103</v>
      </c>
      <c r="H70" s="14" t="s">
        <v>26</v>
      </c>
      <c r="I70" s="13">
        <v>900</v>
      </c>
      <c r="J70" s="13">
        <v>6.25</v>
      </c>
    </row>
    <row r="71" spans="2:10" x14ac:dyDescent="0.25">
      <c r="B71" t="s">
        <v>277</v>
      </c>
      <c r="C71" t="s">
        <v>22</v>
      </c>
      <c r="D71" s="11">
        <v>44388</v>
      </c>
      <c r="E71" t="s">
        <v>280</v>
      </c>
      <c r="F71" s="14" t="s">
        <v>63</v>
      </c>
      <c r="G71" s="14" t="s">
        <v>103</v>
      </c>
      <c r="H71" s="14" t="s">
        <v>172</v>
      </c>
      <c r="I71" s="13">
        <v>900</v>
      </c>
      <c r="J71" s="13">
        <v>6.25</v>
      </c>
    </row>
    <row r="72" spans="2:10" x14ac:dyDescent="0.25">
      <c r="B72" t="s">
        <v>277</v>
      </c>
      <c r="C72" t="s">
        <v>22</v>
      </c>
      <c r="D72" s="11">
        <v>44388</v>
      </c>
      <c r="E72" t="s">
        <v>281</v>
      </c>
      <c r="F72" s="14" t="s">
        <v>63</v>
      </c>
      <c r="G72" s="14" t="s">
        <v>103</v>
      </c>
      <c r="H72" s="14" t="s">
        <v>184</v>
      </c>
      <c r="I72" s="13">
        <v>900</v>
      </c>
      <c r="J72" s="13">
        <v>6.25</v>
      </c>
    </row>
    <row r="73" spans="2:10" x14ac:dyDescent="0.25">
      <c r="B73" t="s">
        <v>325</v>
      </c>
      <c r="C73" t="s">
        <v>22</v>
      </c>
      <c r="D73" s="11">
        <v>44390</v>
      </c>
      <c r="E73" t="s">
        <v>326</v>
      </c>
      <c r="F73" s="14" t="s">
        <v>31</v>
      </c>
      <c r="G73" s="14" t="s">
        <v>327</v>
      </c>
      <c r="H73" s="14" t="s">
        <v>51</v>
      </c>
      <c r="I73" s="13">
        <v>900</v>
      </c>
      <c r="J73" s="13">
        <v>900</v>
      </c>
    </row>
    <row r="74" spans="2:10" x14ac:dyDescent="0.25">
      <c r="B74" t="s">
        <v>328</v>
      </c>
      <c r="C74" t="s">
        <v>22</v>
      </c>
      <c r="D74" s="11">
        <v>44398</v>
      </c>
      <c r="E74" t="s">
        <v>329</v>
      </c>
      <c r="F74" s="14" t="s">
        <v>63</v>
      </c>
      <c r="G74" s="14" t="s">
        <v>27</v>
      </c>
      <c r="H74" s="14" t="s">
        <v>44</v>
      </c>
      <c r="I74" s="13">
        <v>900</v>
      </c>
      <c r="J74" s="13">
        <v>900</v>
      </c>
    </row>
    <row r="75" spans="2:10" x14ac:dyDescent="0.25">
      <c r="B75" t="s">
        <v>330</v>
      </c>
      <c r="C75" t="s">
        <v>22</v>
      </c>
      <c r="D75" s="11">
        <v>44404</v>
      </c>
      <c r="E75" t="s">
        <v>331</v>
      </c>
      <c r="I75" s="13">
        <v>900</v>
      </c>
      <c r="J75" s="13">
        <v>900</v>
      </c>
    </row>
    <row r="76" spans="2:10" x14ac:dyDescent="0.25">
      <c r="B76" t="s">
        <v>332</v>
      </c>
      <c r="C76" t="s">
        <v>22</v>
      </c>
      <c r="D76" s="11">
        <v>44404</v>
      </c>
      <c r="E76" t="s">
        <v>333</v>
      </c>
      <c r="F76" s="14" t="s">
        <v>25</v>
      </c>
      <c r="G76" s="14" t="s">
        <v>184</v>
      </c>
      <c r="H76" s="14" t="s">
        <v>103</v>
      </c>
      <c r="I76" s="13">
        <v>900</v>
      </c>
      <c r="J76" s="13">
        <v>900</v>
      </c>
    </row>
    <row r="77" spans="2:10" x14ac:dyDescent="0.25">
      <c r="B77" t="s">
        <v>332</v>
      </c>
      <c r="C77" t="s">
        <v>22</v>
      </c>
      <c r="D77" s="11">
        <v>44404</v>
      </c>
      <c r="E77" t="s">
        <v>334</v>
      </c>
      <c r="F77" s="14" t="s">
        <v>25</v>
      </c>
      <c r="G77" s="14" t="s">
        <v>184</v>
      </c>
      <c r="H77" s="14" t="s">
        <v>38</v>
      </c>
      <c r="I77" s="13">
        <v>900</v>
      </c>
      <c r="J77" s="13">
        <v>900</v>
      </c>
    </row>
    <row r="78" spans="2:10" x14ac:dyDescent="0.25">
      <c r="B78" t="s">
        <v>277</v>
      </c>
      <c r="C78" t="s">
        <v>22</v>
      </c>
      <c r="D78" s="11">
        <v>44408</v>
      </c>
      <c r="E78" t="s">
        <v>278</v>
      </c>
      <c r="F78" s="14" t="s">
        <v>63</v>
      </c>
      <c r="G78" s="14" t="s">
        <v>103</v>
      </c>
      <c r="H78" s="14" t="s">
        <v>121</v>
      </c>
      <c r="I78" s="13">
        <v>900</v>
      </c>
      <c r="J78" s="13">
        <v>6.25</v>
      </c>
    </row>
    <row r="79" spans="2:10" x14ac:dyDescent="0.25">
      <c r="B79" t="s">
        <v>277</v>
      </c>
      <c r="C79" t="s">
        <v>22</v>
      </c>
      <c r="D79" s="11">
        <v>44408</v>
      </c>
      <c r="E79" t="s">
        <v>279</v>
      </c>
      <c r="F79" s="14" t="s">
        <v>63</v>
      </c>
      <c r="G79" s="14" t="s">
        <v>103</v>
      </c>
      <c r="H79" s="14" t="s">
        <v>26</v>
      </c>
      <c r="I79" s="13">
        <v>900</v>
      </c>
      <c r="J79" s="13">
        <v>6.25</v>
      </c>
    </row>
    <row r="80" spans="2:10" x14ac:dyDescent="0.25">
      <c r="B80" t="s">
        <v>277</v>
      </c>
      <c r="C80" t="s">
        <v>22</v>
      </c>
      <c r="D80" s="11">
        <v>44408</v>
      </c>
      <c r="E80" t="s">
        <v>280</v>
      </c>
      <c r="F80" s="14" t="s">
        <v>63</v>
      </c>
      <c r="G80" s="14" t="s">
        <v>103</v>
      </c>
      <c r="H80" s="14" t="s">
        <v>172</v>
      </c>
      <c r="I80" s="13">
        <v>900</v>
      </c>
      <c r="J80" s="13">
        <v>6.25</v>
      </c>
    </row>
    <row r="81" spans="2:10" x14ac:dyDescent="0.25">
      <c r="B81" t="s">
        <v>277</v>
      </c>
      <c r="C81" t="s">
        <v>22</v>
      </c>
      <c r="D81" s="11">
        <v>44408</v>
      </c>
      <c r="E81" t="s">
        <v>281</v>
      </c>
      <c r="F81" s="14" t="s">
        <v>63</v>
      </c>
      <c r="G81" s="14" t="s">
        <v>103</v>
      </c>
      <c r="H81" s="14" t="s">
        <v>184</v>
      </c>
      <c r="I81" s="13">
        <v>900</v>
      </c>
      <c r="J81" s="13">
        <v>6.25</v>
      </c>
    </row>
    <row r="82" spans="2:10" x14ac:dyDescent="0.25">
      <c r="B82" t="s">
        <v>335</v>
      </c>
      <c r="C82" t="s">
        <v>22</v>
      </c>
      <c r="D82" s="11">
        <v>44417</v>
      </c>
      <c r="E82" t="s">
        <v>336</v>
      </c>
      <c r="I82" s="13">
        <v>900</v>
      </c>
      <c r="J82" s="13">
        <v>900</v>
      </c>
    </row>
    <row r="83" spans="2:10" x14ac:dyDescent="0.25">
      <c r="B83" t="s">
        <v>337</v>
      </c>
      <c r="C83" t="s">
        <v>22</v>
      </c>
      <c r="D83" s="11">
        <v>44417</v>
      </c>
      <c r="E83" t="s">
        <v>338</v>
      </c>
      <c r="F83" s="14" t="s">
        <v>25</v>
      </c>
      <c r="G83" s="14" t="s">
        <v>121</v>
      </c>
      <c r="H83" s="14" t="s">
        <v>39</v>
      </c>
      <c r="I83" s="13">
        <v>900</v>
      </c>
      <c r="J83" s="13">
        <v>900</v>
      </c>
    </row>
    <row r="84" spans="2:10" x14ac:dyDescent="0.25">
      <c r="B84" t="s">
        <v>339</v>
      </c>
      <c r="C84" t="s">
        <v>22</v>
      </c>
      <c r="D84" s="11">
        <v>44417</v>
      </c>
      <c r="E84" t="s">
        <v>340</v>
      </c>
      <c r="F84" s="14" t="s">
        <v>25</v>
      </c>
      <c r="G84" s="14" t="s">
        <v>121</v>
      </c>
      <c r="H84" s="14" t="s">
        <v>163</v>
      </c>
      <c r="I84" s="13">
        <v>900</v>
      </c>
      <c r="J84" s="13">
        <v>900</v>
      </c>
    </row>
    <row r="85" spans="2:10" x14ac:dyDescent="0.25">
      <c r="B85" t="s">
        <v>321</v>
      </c>
      <c r="C85" t="s">
        <v>22</v>
      </c>
      <c r="D85" s="11">
        <v>44418</v>
      </c>
      <c r="E85" t="s">
        <v>322</v>
      </c>
      <c r="F85" s="14" t="s">
        <v>63</v>
      </c>
      <c r="G85" s="14" t="s">
        <v>26</v>
      </c>
      <c r="H85" s="14" t="s">
        <v>33</v>
      </c>
      <c r="I85" s="13">
        <v>900</v>
      </c>
      <c r="J85" s="13">
        <v>100</v>
      </c>
    </row>
    <row r="86" spans="2:10" x14ac:dyDescent="0.25">
      <c r="B86" t="s">
        <v>341</v>
      </c>
      <c r="C86" t="s">
        <v>22</v>
      </c>
      <c r="D86" s="11">
        <v>44420</v>
      </c>
      <c r="E86" t="s">
        <v>342</v>
      </c>
      <c r="F86" s="14" t="s">
        <v>63</v>
      </c>
      <c r="G86" s="14" t="s">
        <v>67</v>
      </c>
      <c r="H86" s="14" t="s">
        <v>212</v>
      </c>
      <c r="I86" s="13">
        <v>900</v>
      </c>
      <c r="J86" s="13">
        <v>900</v>
      </c>
    </row>
    <row r="87" spans="2:10" x14ac:dyDescent="0.25">
      <c r="B87" t="s">
        <v>341</v>
      </c>
      <c r="C87" t="s">
        <v>22</v>
      </c>
      <c r="D87" s="11">
        <v>44420</v>
      </c>
      <c r="E87" t="s">
        <v>343</v>
      </c>
      <c r="F87" s="14" t="s">
        <v>63</v>
      </c>
      <c r="G87" s="14" t="s">
        <v>67</v>
      </c>
      <c r="H87" s="14" t="s">
        <v>145</v>
      </c>
      <c r="I87" s="13">
        <v>900</v>
      </c>
      <c r="J87" s="13">
        <v>900</v>
      </c>
    </row>
    <row r="88" spans="2:10" x14ac:dyDescent="0.25">
      <c r="B88" t="s">
        <v>344</v>
      </c>
      <c r="C88" t="s">
        <v>22</v>
      </c>
      <c r="D88" s="11">
        <v>44422</v>
      </c>
      <c r="E88" t="s">
        <v>345</v>
      </c>
      <c r="F88" s="14" t="s">
        <v>63</v>
      </c>
      <c r="G88" s="14" t="s">
        <v>55</v>
      </c>
      <c r="H88" s="14" t="s">
        <v>76</v>
      </c>
      <c r="I88" s="13">
        <v>900</v>
      </c>
      <c r="J88" s="13">
        <v>900</v>
      </c>
    </row>
    <row r="89" spans="2:10" x14ac:dyDescent="0.25">
      <c r="B89" t="s">
        <v>346</v>
      </c>
      <c r="C89" t="s">
        <v>22</v>
      </c>
      <c r="D89" s="11">
        <v>44422</v>
      </c>
      <c r="E89" t="s">
        <v>347</v>
      </c>
      <c r="F89" s="14" t="s">
        <v>63</v>
      </c>
      <c r="G89" s="14" t="s">
        <v>55</v>
      </c>
      <c r="H89" s="14" t="s">
        <v>67</v>
      </c>
      <c r="I89" s="13">
        <v>900</v>
      </c>
      <c r="J89" s="13">
        <v>900</v>
      </c>
    </row>
    <row r="90" spans="2:10" x14ac:dyDescent="0.25">
      <c r="B90" t="s">
        <v>348</v>
      </c>
      <c r="C90" t="s">
        <v>22</v>
      </c>
      <c r="D90" s="11">
        <v>44439</v>
      </c>
      <c r="E90" t="s">
        <v>349</v>
      </c>
      <c r="F90" s="14" t="s">
        <v>25</v>
      </c>
      <c r="G90" s="14" t="s">
        <v>103</v>
      </c>
      <c r="H90" s="14" t="s">
        <v>44</v>
      </c>
      <c r="I90" s="13">
        <v>900</v>
      </c>
      <c r="J90" s="13">
        <v>900</v>
      </c>
    </row>
    <row r="91" spans="2:10" x14ac:dyDescent="0.25">
      <c r="B91" t="s">
        <v>350</v>
      </c>
      <c r="C91" t="s">
        <v>22</v>
      </c>
      <c r="D91" s="11">
        <v>44445</v>
      </c>
      <c r="E91" t="s">
        <v>351</v>
      </c>
      <c r="F91" s="14" t="s">
        <v>63</v>
      </c>
      <c r="G91" s="14" t="s">
        <v>172</v>
      </c>
      <c r="H91" s="14" t="s">
        <v>89</v>
      </c>
      <c r="I91" s="13">
        <v>900</v>
      </c>
      <c r="J91" s="13">
        <v>900</v>
      </c>
    </row>
    <row r="92" spans="2:10" x14ac:dyDescent="0.25">
      <c r="B92" t="s">
        <v>352</v>
      </c>
      <c r="C92" t="s">
        <v>22</v>
      </c>
      <c r="D92" s="11">
        <v>44445</v>
      </c>
      <c r="E92" t="s">
        <v>353</v>
      </c>
      <c r="F92" s="14" t="s">
        <v>63</v>
      </c>
      <c r="G92" s="14" t="s">
        <v>172</v>
      </c>
      <c r="H92" s="14" t="s">
        <v>33</v>
      </c>
      <c r="I92" s="13">
        <v>900</v>
      </c>
      <c r="J92" s="13">
        <v>900</v>
      </c>
    </row>
    <row r="93" spans="2:10" x14ac:dyDescent="0.25">
      <c r="B93" t="s">
        <v>321</v>
      </c>
      <c r="C93" t="s">
        <v>22</v>
      </c>
      <c r="D93" s="11">
        <v>44448</v>
      </c>
      <c r="E93" t="s">
        <v>322</v>
      </c>
      <c r="F93" s="14" t="s">
        <v>63</v>
      </c>
      <c r="G93" s="14" t="s">
        <v>26</v>
      </c>
      <c r="H93" s="14" t="s">
        <v>33</v>
      </c>
      <c r="I93" s="13">
        <v>900</v>
      </c>
      <c r="J93" s="13">
        <v>100</v>
      </c>
    </row>
    <row r="94" spans="2:10" x14ac:dyDescent="0.25">
      <c r="B94" t="s">
        <v>277</v>
      </c>
      <c r="C94" t="s">
        <v>22</v>
      </c>
      <c r="D94" s="11">
        <v>44454</v>
      </c>
      <c r="E94" t="s">
        <v>278</v>
      </c>
      <c r="F94" s="14" t="s">
        <v>63</v>
      </c>
      <c r="G94" s="14" t="s">
        <v>103</v>
      </c>
      <c r="H94" s="14" t="s">
        <v>121</v>
      </c>
      <c r="I94" s="13">
        <v>900</v>
      </c>
      <c r="J94" s="13">
        <v>2.5</v>
      </c>
    </row>
    <row r="95" spans="2:10" x14ac:dyDescent="0.25">
      <c r="B95" t="s">
        <v>277</v>
      </c>
      <c r="C95" t="s">
        <v>22</v>
      </c>
      <c r="D95" s="11">
        <v>44454</v>
      </c>
      <c r="E95" t="s">
        <v>279</v>
      </c>
      <c r="F95" s="14" t="s">
        <v>63</v>
      </c>
      <c r="G95" s="14" t="s">
        <v>103</v>
      </c>
      <c r="H95" s="14" t="s">
        <v>26</v>
      </c>
      <c r="I95" s="13">
        <v>900</v>
      </c>
      <c r="J95" s="13">
        <v>2.5</v>
      </c>
    </row>
    <row r="96" spans="2:10" x14ac:dyDescent="0.25">
      <c r="B96" t="s">
        <v>277</v>
      </c>
      <c r="C96" t="s">
        <v>22</v>
      </c>
      <c r="D96" s="11">
        <v>44454</v>
      </c>
      <c r="E96" t="s">
        <v>280</v>
      </c>
      <c r="F96" s="14" t="s">
        <v>63</v>
      </c>
      <c r="G96" s="14" t="s">
        <v>103</v>
      </c>
      <c r="H96" s="14" t="s">
        <v>172</v>
      </c>
      <c r="I96" s="13">
        <v>900</v>
      </c>
      <c r="J96" s="13">
        <v>2.5</v>
      </c>
    </row>
    <row r="97" spans="1:10" x14ac:dyDescent="0.25">
      <c r="B97" t="s">
        <v>277</v>
      </c>
      <c r="C97" t="s">
        <v>22</v>
      </c>
      <c r="D97" s="11">
        <v>44454</v>
      </c>
      <c r="E97" t="s">
        <v>281</v>
      </c>
      <c r="F97" s="14" t="s">
        <v>63</v>
      </c>
      <c r="G97" s="14" t="s">
        <v>103</v>
      </c>
      <c r="H97" s="14" t="s">
        <v>184</v>
      </c>
      <c r="I97" s="13">
        <v>900</v>
      </c>
      <c r="J97" s="13">
        <v>2.5</v>
      </c>
    </row>
    <row r="98" spans="1:10" x14ac:dyDescent="0.25">
      <c r="B98" t="s">
        <v>354</v>
      </c>
      <c r="C98" t="s">
        <v>22</v>
      </c>
      <c r="D98" s="11">
        <v>44454</v>
      </c>
      <c r="E98" t="s">
        <v>355</v>
      </c>
      <c r="F98" s="14" t="s">
        <v>25</v>
      </c>
      <c r="G98" s="14" t="s">
        <v>184</v>
      </c>
      <c r="H98" s="14" t="s">
        <v>145</v>
      </c>
      <c r="I98" s="13">
        <v>900</v>
      </c>
      <c r="J98" s="13">
        <v>900</v>
      </c>
    </row>
    <row r="99" spans="1:10" x14ac:dyDescent="0.25">
      <c r="B99" t="s">
        <v>356</v>
      </c>
      <c r="C99" t="s">
        <v>22</v>
      </c>
      <c r="D99" s="11">
        <v>44456</v>
      </c>
      <c r="E99" t="s">
        <v>357</v>
      </c>
      <c r="F99" s="14" t="s">
        <v>25</v>
      </c>
      <c r="G99" s="14" t="s">
        <v>26</v>
      </c>
      <c r="H99" s="14" t="s">
        <v>197</v>
      </c>
      <c r="I99" s="13">
        <v>900</v>
      </c>
      <c r="J99" s="13">
        <v>900</v>
      </c>
    </row>
    <row r="100" spans="1:10" x14ac:dyDescent="0.25">
      <c r="B100" t="s">
        <v>358</v>
      </c>
      <c r="C100" t="s">
        <v>22</v>
      </c>
      <c r="D100" s="11">
        <v>44456</v>
      </c>
      <c r="E100" t="s">
        <v>359</v>
      </c>
      <c r="F100" s="14" t="s">
        <v>25</v>
      </c>
      <c r="G100" s="14" t="s">
        <v>26</v>
      </c>
      <c r="H100" s="14" t="s">
        <v>33</v>
      </c>
      <c r="I100" s="13">
        <v>900</v>
      </c>
      <c r="J100" s="13">
        <v>250</v>
      </c>
    </row>
    <row r="101" spans="1:10" x14ac:dyDescent="0.25">
      <c r="B101" t="s">
        <v>360</v>
      </c>
      <c r="C101" t="s">
        <v>22</v>
      </c>
      <c r="D101" s="11">
        <v>44456</v>
      </c>
      <c r="E101" t="s">
        <v>361</v>
      </c>
      <c r="F101" s="14" t="s">
        <v>25</v>
      </c>
      <c r="G101" s="14" t="s">
        <v>26</v>
      </c>
      <c r="H101" s="14" t="s">
        <v>89</v>
      </c>
      <c r="I101" s="13">
        <v>900</v>
      </c>
      <c r="J101" s="13">
        <v>250</v>
      </c>
    </row>
    <row r="102" spans="1:10" x14ac:dyDescent="0.25">
      <c r="B102" t="s">
        <v>362</v>
      </c>
      <c r="C102" t="s">
        <v>22</v>
      </c>
      <c r="D102" s="11">
        <v>44461</v>
      </c>
      <c r="E102" t="s">
        <v>363</v>
      </c>
      <c r="F102" s="14" t="s">
        <v>25</v>
      </c>
      <c r="G102" s="14" t="s">
        <v>121</v>
      </c>
      <c r="H102" s="14" t="s">
        <v>103</v>
      </c>
      <c r="I102" s="13">
        <v>900</v>
      </c>
      <c r="J102" s="13">
        <v>900</v>
      </c>
    </row>
    <row r="108" spans="1:10" x14ac:dyDescent="0.25">
      <c r="A108" s="20"/>
      <c r="B108" s="31" t="s">
        <v>364</v>
      </c>
      <c r="C108" s="20"/>
      <c r="D108" s="20"/>
      <c r="E108" s="21"/>
      <c r="F108" s="31"/>
      <c r="G108" s="20"/>
      <c r="H108" s="20"/>
      <c r="I108" s="22"/>
      <c r="J108" s="53">
        <f>SUM(J109:J136)</f>
        <v>9190</v>
      </c>
    </row>
    <row r="109" spans="1:10" x14ac:dyDescent="0.25">
      <c r="B109" t="s">
        <v>277</v>
      </c>
      <c r="C109" t="s">
        <v>22</v>
      </c>
      <c r="D109" s="11">
        <v>44475</v>
      </c>
      <c r="E109" t="s">
        <v>278</v>
      </c>
      <c r="F109" s="14" t="s">
        <v>63</v>
      </c>
      <c r="G109" s="14" t="s">
        <v>103</v>
      </c>
      <c r="H109" s="14" t="s">
        <v>121</v>
      </c>
      <c r="I109" s="13">
        <v>900</v>
      </c>
      <c r="J109" s="13">
        <v>2.5</v>
      </c>
    </row>
    <row r="110" spans="1:10" x14ac:dyDescent="0.25">
      <c r="B110" t="s">
        <v>277</v>
      </c>
      <c r="C110" t="s">
        <v>22</v>
      </c>
      <c r="D110" s="11">
        <v>44475</v>
      </c>
      <c r="E110" t="s">
        <v>279</v>
      </c>
      <c r="F110" s="14" t="s">
        <v>63</v>
      </c>
      <c r="G110" s="14" t="s">
        <v>103</v>
      </c>
      <c r="H110" s="14" t="s">
        <v>26</v>
      </c>
      <c r="I110" s="13">
        <v>900</v>
      </c>
      <c r="J110" s="13">
        <v>2.5</v>
      </c>
    </row>
    <row r="111" spans="1:10" x14ac:dyDescent="0.25">
      <c r="B111" t="s">
        <v>277</v>
      </c>
      <c r="C111" t="s">
        <v>22</v>
      </c>
      <c r="D111" s="11">
        <v>44475</v>
      </c>
      <c r="E111" t="s">
        <v>280</v>
      </c>
      <c r="F111" s="14" t="s">
        <v>63</v>
      </c>
      <c r="G111" s="14" t="s">
        <v>103</v>
      </c>
      <c r="H111" s="14" t="s">
        <v>172</v>
      </c>
      <c r="I111" s="13">
        <v>900</v>
      </c>
      <c r="J111" s="13">
        <v>2.5</v>
      </c>
    </row>
    <row r="112" spans="1:10" x14ac:dyDescent="0.25">
      <c r="B112" t="s">
        <v>277</v>
      </c>
      <c r="C112" t="s">
        <v>22</v>
      </c>
      <c r="D112" s="11">
        <v>44475</v>
      </c>
      <c r="E112" t="s">
        <v>281</v>
      </c>
      <c r="F112" s="14" t="s">
        <v>63</v>
      </c>
      <c r="G112" s="14" t="s">
        <v>103</v>
      </c>
      <c r="H112" s="14" t="s">
        <v>184</v>
      </c>
      <c r="I112" s="13">
        <v>900</v>
      </c>
      <c r="J112" s="13">
        <v>2.5</v>
      </c>
    </row>
    <row r="113" spans="2:10" x14ac:dyDescent="0.25">
      <c r="B113" t="s">
        <v>321</v>
      </c>
      <c r="C113" t="s">
        <v>22</v>
      </c>
      <c r="D113" s="11">
        <v>44484</v>
      </c>
      <c r="E113" t="s">
        <v>322</v>
      </c>
      <c r="F113" s="14" t="s">
        <v>63</v>
      </c>
      <c r="G113" s="14" t="s">
        <v>26</v>
      </c>
      <c r="H113" s="14" t="s">
        <v>33</v>
      </c>
      <c r="I113" s="13">
        <v>900</v>
      </c>
      <c r="J113" s="13">
        <v>100</v>
      </c>
    </row>
    <row r="114" spans="2:10" x14ac:dyDescent="0.25">
      <c r="B114" t="s">
        <v>365</v>
      </c>
      <c r="C114" t="s">
        <v>22</v>
      </c>
      <c r="D114" s="11">
        <v>44508</v>
      </c>
      <c r="E114" t="s">
        <v>366</v>
      </c>
      <c r="F114" s="14" t="s">
        <v>25</v>
      </c>
      <c r="G114" s="14" t="s">
        <v>121</v>
      </c>
      <c r="H114" s="14" t="s">
        <v>67</v>
      </c>
      <c r="I114" s="13">
        <v>900</v>
      </c>
      <c r="J114" s="13">
        <v>900</v>
      </c>
    </row>
    <row r="115" spans="2:10" x14ac:dyDescent="0.25">
      <c r="B115" t="s">
        <v>367</v>
      </c>
      <c r="C115" t="s">
        <v>22</v>
      </c>
      <c r="D115" s="11">
        <v>44508</v>
      </c>
      <c r="E115" t="s">
        <v>368</v>
      </c>
      <c r="F115" s="14" t="s">
        <v>25</v>
      </c>
      <c r="G115" s="14" t="s">
        <v>121</v>
      </c>
      <c r="H115" s="14" t="s">
        <v>76</v>
      </c>
      <c r="I115" s="13">
        <v>900</v>
      </c>
      <c r="J115" s="13">
        <v>900</v>
      </c>
    </row>
    <row r="116" spans="2:10" x14ac:dyDescent="0.25">
      <c r="B116" t="s">
        <v>277</v>
      </c>
      <c r="C116" t="s">
        <v>22</v>
      </c>
      <c r="D116" s="11">
        <v>44512</v>
      </c>
      <c r="E116" t="s">
        <v>278</v>
      </c>
      <c r="F116" s="14" t="s">
        <v>63</v>
      </c>
      <c r="G116" s="14" t="s">
        <v>103</v>
      </c>
      <c r="H116" s="14" t="s">
        <v>121</v>
      </c>
      <c r="I116" s="13">
        <v>900</v>
      </c>
      <c r="J116" s="13">
        <v>22.5</v>
      </c>
    </row>
    <row r="117" spans="2:10" x14ac:dyDescent="0.25">
      <c r="B117" t="s">
        <v>277</v>
      </c>
      <c r="C117" t="s">
        <v>22</v>
      </c>
      <c r="D117" s="11">
        <v>44512</v>
      </c>
      <c r="E117" t="s">
        <v>279</v>
      </c>
      <c r="F117" s="14" t="s">
        <v>63</v>
      </c>
      <c r="G117" s="14" t="s">
        <v>103</v>
      </c>
      <c r="H117" s="14" t="s">
        <v>26</v>
      </c>
      <c r="I117" s="13">
        <v>900</v>
      </c>
      <c r="J117" s="13">
        <v>22.5</v>
      </c>
    </row>
    <row r="118" spans="2:10" x14ac:dyDescent="0.25">
      <c r="B118" t="s">
        <v>277</v>
      </c>
      <c r="C118" t="s">
        <v>22</v>
      </c>
      <c r="D118" s="11">
        <v>44512</v>
      </c>
      <c r="E118" t="s">
        <v>280</v>
      </c>
      <c r="F118" s="14" t="s">
        <v>63</v>
      </c>
      <c r="G118" s="14" t="s">
        <v>103</v>
      </c>
      <c r="H118" s="14" t="s">
        <v>172</v>
      </c>
      <c r="I118" s="13">
        <v>900</v>
      </c>
      <c r="J118" s="13">
        <v>22.5</v>
      </c>
    </row>
    <row r="119" spans="2:10" x14ac:dyDescent="0.25">
      <c r="B119" t="s">
        <v>277</v>
      </c>
      <c r="C119" t="s">
        <v>22</v>
      </c>
      <c r="D119" s="11">
        <v>44512</v>
      </c>
      <c r="E119" t="s">
        <v>281</v>
      </c>
      <c r="F119" s="14" t="s">
        <v>63</v>
      </c>
      <c r="G119" s="14" t="s">
        <v>103</v>
      </c>
      <c r="H119" s="14" t="s">
        <v>184</v>
      </c>
      <c r="I119" s="13">
        <v>900</v>
      </c>
      <c r="J119" s="13">
        <v>22.5</v>
      </c>
    </row>
    <row r="120" spans="2:10" x14ac:dyDescent="0.25">
      <c r="B120" t="s">
        <v>321</v>
      </c>
      <c r="C120" t="s">
        <v>22</v>
      </c>
      <c r="D120" s="11">
        <v>44513</v>
      </c>
      <c r="E120" t="s">
        <v>322</v>
      </c>
      <c r="F120" s="14" t="s">
        <v>63</v>
      </c>
      <c r="G120" s="14" t="s">
        <v>26</v>
      </c>
      <c r="H120" s="14" t="s">
        <v>33</v>
      </c>
      <c r="I120" s="13">
        <v>900</v>
      </c>
      <c r="J120" s="13">
        <v>100</v>
      </c>
    </row>
    <row r="121" spans="2:10" x14ac:dyDescent="0.25">
      <c r="B121" t="s">
        <v>385</v>
      </c>
      <c r="C121" t="s">
        <v>22</v>
      </c>
      <c r="D121" s="11">
        <v>44508</v>
      </c>
      <c r="E121" t="s">
        <v>386</v>
      </c>
      <c r="F121" s="14" t="s">
        <v>25</v>
      </c>
      <c r="G121" s="14" t="s">
        <v>55</v>
      </c>
      <c r="H121" s="14" t="s">
        <v>167</v>
      </c>
      <c r="I121" s="13">
        <v>500</v>
      </c>
      <c r="J121" s="13">
        <v>500</v>
      </c>
    </row>
    <row r="122" spans="2:10" x14ac:dyDescent="0.25">
      <c r="B122" t="s">
        <v>415</v>
      </c>
      <c r="C122" t="s">
        <v>22</v>
      </c>
      <c r="D122" s="11">
        <v>44514</v>
      </c>
      <c r="E122" t="s">
        <v>416</v>
      </c>
      <c r="F122" s="14" t="s">
        <v>63</v>
      </c>
      <c r="G122" s="14" t="s">
        <v>121</v>
      </c>
      <c r="H122" s="14" t="s">
        <v>93</v>
      </c>
      <c r="I122" s="13">
        <v>900</v>
      </c>
      <c r="J122" s="13">
        <v>900</v>
      </c>
    </row>
    <row r="123" spans="2:10" x14ac:dyDescent="0.25">
      <c r="B123" t="s">
        <v>417</v>
      </c>
      <c r="C123" t="s">
        <v>22</v>
      </c>
      <c r="D123" s="11">
        <v>44514</v>
      </c>
      <c r="E123" t="s">
        <v>418</v>
      </c>
      <c r="F123" s="14" t="s">
        <v>63</v>
      </c>
      <c r="G123" s="14" t="s">
        <v>121</v>
      </c>
      <c r="H123" s="14" t="s">
        <v>27</v>
      </c>
      <c r="I123" s="13">
        <v>900</v>
      </c>
      <c r="J123" s="13">
        <v>100</v>
      </c>
    </row>
    <row r="124" spans="2:10" x14ac:dyDescent="0.25">
      <c r="B124" t="s">
        <v>277</v>
      </c>
      <c r="C124" t="s">
        <v>22</v>
      </c>
      <c r="D124" s="11">
        <v>44546</v>
      </c>
      <c r="E124" t="s">
        <v>278</v>
      </c>
      <c r="F124" s="14" t="s">
        <v>63</v>
      </c>
      <c r="G124" s="14" t="s">
        <v>103</v>
      </c>
      <c r="H124" s="14" t="s">
        <v>121</v>
      </c>
      <c r="I124" s="13">
        <v>900</v>
      </c>
      <c r="J124" s="13">
        <v>22.5</v>
      </c>
    </row>
    <row r="125" spans="2:10" x14ac:dyDescent="0.25">
      <c r="B125" t="s">
        <v>277</v>
      </c>
      <c r="C125" t="s">
        <v>22</v>
      </c>
      <c r="D125" s="11">
        <v>44546</v>
      </c>
      <c r="E125" t="s">
        <v>279</v>
      </c>
      <c r="F125" s="14" t="s">
        <v>63</v>
      </c>
      <c r="G125" s="14" t="s">
        <v>103</v>
      </c>
      <c r="H125" s="14" t="s">
        <v>26</v>
      </c>
      <c r="I125" s="13">
        <v>900</v>
      </c>
      <c r="J125" s="13">
        <v>22.5</v>
      </c>
    </row>
    <row r="126" spans="2:10" x14ac:dyDescent="0.25">
      <c r="B126" t="s">
        <v>277</v>
      </c>
      <c r="C126" t="s">
        <v>22</v>
      </c>
      <c r="D126" s="11">
        <v>44546</v>
      </c>
      <c r="E126" t="s">
        <v>280</v>
      </c>
      <c r="F126" s="14" t="s">
        <v>63</v>
      </c>
      <c r="G126" s="14" t="s">
        <v>103</v>
      </c>
      <c r="H126" s="14" t="s">
        <v>172</v>
      </c>
      <c r="I126" s="13">
        <v>900</v>
      </c>
      <c r="J126" s="13">
        <v>22.5</v>
      </c>
    </row>
    <row r="127" spans="2:10" x14ac:dyDescent="0.25">
      <c r="B127" t="s">
        <v>277</v>
      </c>
      <c r="C127" t="s">
        <v>22</v>
      </c>
      <c r="D127" s="11">
        <v>44546</v>
      </c>
      <c r="E127" t="s">
        <v>281</v>
      </c>
      <c r="F127" s="14" t="s">
        <v>63</v>
      </c>
      <c r="G127" s="14" t="s">
        <v>103</v>
      </c>
      <c r="H127" s="14" t="s">
        <v>184</v>
      </c>
      <c r="I127" s="13">
        <v>900</v>
      </c>
      <c r="J127" s="13">
        <v>22.5</v>
      </c>
    </row>
    <row r="128" spans="2:10" x14ac:dyDescent="0.25">
      <c r="B128" t="s">
        <v>419</v>
      </c>
      <c r="C128" t="s">
        <v>22</v>
      </c>
      <c r="D128" s="11">
        <v>44546</v>
      </c>
      <c r="E128" t="s">
        <v>420</v>
      </c>
      <c r="F128" s="14" t="s">
        <v>25</v>
      </c>
      <c r="G128" s="14" t="s">
        <v>212</v>
      </c>
      <c r="H128" s="14" t="s">
        <v>117</v>
      </c>
      <c r="I128" s="13">
        <v>900</v>
      </c>
      <c r="J128" s="13">
        <v>900</v>
      </c>
    </row>
    <row r="129" spans="1:10" x14ac:dyDescent="0.25">
      <c r="B129" t="s">
        <v>419</v>
      </c>
      <c r="C129" t="s">
        <v>22</v>
      </c>
      <c r="D129" s="11">
        <v>44546</v>
      </c>
      <c r="E129" t="s">
        <v>421</v>
      </c>
      <c r="F129" s="14" t="s">
        <v>25</v>
      </c>
      <c r="G129" s="14" t="s">
        <v>212</v>
      </c>
      <c r="H129" s="14" t="s">
        <v>122</v>
      </c>
      <c r="I129" s="13">
        <v>900</v>
      </c>
      <c r="J129" s="13">
        <v>900</v>
      </c>
    </row>
    <row r="130" spans="1:10" x14ac:dyDescent="0.25">
      <c r="B130" t="s">
        <v>422</v>
      </c>
      <c r="C130" t="s">
        <v>22</v>
      </c>
      <c r="D130" s="11">
        <v>44546</v>
      </c>
      <c r="E130" t="s">
        <v>423</v>
      </c>
      <c r="F130" s="14" t="s">
        <v>25</v>
      </c>
      <c r="G130" s="14" t="s">
        <v>212</v>
      </c>
      <c r="H130" s="14" t="s">
        <v>27</v>
      </c>
      <c r="I130" s="13">
        <v>900</v>
      </c>
      <c r="J130" s="13">
        <v>900</v>
      </c>
    </row>
    <row r="131" spans="1:10" x14ac:dyDescent="0.25">
      <c r="B131" t="s">
        <v>422</v>
      </c>
      <c r="C131" t="s">
        <v>22</v>
      </c>
      <c r="D131" s="11">
        <v>44546</v>
      </c>
      <c r="E131" t="s">
        <v>424</v>
      </c>
      <c r="F131" s="14" t="s">
        <v>25</v>
      </c>
      <c r="G131" s="14" t="s">
        <v>212</v>
      </c>
      <c r="H131" s="14" t="s">
        <v>93</v>
      </c>
      <c r="I131" s="13">
        <v>900</v>
      </c>
      <c r="J131" s="13">
        <v>900</v>
      </c>
    </row>
    <row r="132" spans="1:10" x14ac:dyDescent="0.25">
      <c r="B132" t="s">
        <v>425</v>
      </c>
      <c r="C132" t="s">
        <v>22</v>
      </c>
      <c r="D132" s="11">
        <v>44546</v>
      </c>
      <c r="E132" t="s">
        <v>426</v>
      </c>
      <c r="F132" s="14" t="s">
        <v>25</v>
      </c>
      <c r="G132" s="14" t="s">
        <v>212</v>
      </c>
      <c r="H132" s="14" t="s">
        <v>184</v>
      </c>
      <c r="I132" s="13">
        <v>900</v>
      </c>
      <c r="J132" s="13">
        <v>900</v>
      </c>
    </row>
    <row r="133" spans="1:10" x14ac:dyDescent="0.25">
      <c r="B133" t="s">
        <v>425</v>
      </c>
      <c r="C133" t="s">
        <v>22</v>
      </c>
      <c r="D133" s="11">
        <v>44546</v>
      </c>
      <c r="E133" t="s">
        <v>427</v>
      </c>
      <c r="F133" s="14" t="s">
        <v>25</v>
      </c>
      <c r="G133" s="14" t="s">
        <v>212</v>
      </c>
      <c r="H133" s="14" t="s">
        <v>55</v>
      </c>
      <c r="I133" s="13">
        <v>900</v>
      </c>
      <c r="J133" s="13">
        <v>900</v>
      </c>
    </row>
    <row r="134" spans="1:10" x14ac:dyDescent="0.25">
      <c r="B134" t="s">
        <v>321</v>
      </c>
      <c r="C134" t="s">
        <v>22</v>
      </c>
      <c r="D134" s="11">
        <v>44558</v>
      </c>
      <c r="E134" t="s">
        <v>322</v>
      </c>
      <c r="F134" s="14" t="s">
        <v>63</v>
      </c>
      <c r="G134" s="14" t="s">
        <v>26</v>
      </c>
      <c r="H134" s="14" t="s">
        <v>33</v>
      </c>
      <c r="I134" s="13">
        <v>900</v>
      </c>
      <c r="J134" s="13">
        <v>100</v>
      </c>
    </row>
    <row r="137" spans="1:10" ht="18.75" x14ac:dyDescent="0.3">
      <c r="A137" s="23"/>
      <c r="B137" s="23"/>
      <c r="C137" s="23"/>
      <c r="D137" s="23"/>
      <c r="E137" s="24"/>
      <c r="F137" s="35" t="s">
        <v>369</v>
      </c>
      <c r="G137" s="23"/>
      <c r="H137" s="23"/>
      <c r="I137" s="23"/>
      <c r="J137" s="49">
        <f>J2+J35+J63+J108</f>
        <v>46950</v>
      </c>
    </row>
    <row r="140" spans="1:10" x14ac:dyDescent="0.25">
      <c r="G140" s="61" t="s">
        <v>175</v>
      </c>
      <c r="H140" s="61" t="s">
        <v>12</v>
      </c>
      <c r="I140" s="62" t="s">
        <v>371</v>
      </c>
      <c r="J140" s="62" t="s">
        <v>370</v>
      </c>
    </row>
    <row r="141" spans="1:10" x14ac:dyDescent="0.25">
      <c r="B141" t="s">
        <v>373</v>
      </c>
      <c r="G141" s="26" t="s">
        <v>1</v>
      </c>
      <c r="H141" s="26"/>
      <c r="I141" s="90">
        <f>J2</f>
        <v>10225</v>
      </c>
      <c r="J141" s="90">
        <f>10%*I141</f>
        <v>1022.5</v>
      </c>
    </row>
    <row r="142" spans="1:10" x14ac:dyDescent="0.25">
      <c r="B142" t="s">
        <v>374</v>
      </c>
      <c r="G142" s="3" t="s">
        <v>2</v>
      </c>
      <c r="H142" s="26"/>
      <c r="I142" s="90">
        <f>J35</f>
        <v>6875</v>
      </c>
      <c r="J142" s="90">
        <f t="shared" ref="J142:J145" si="0">10%*I142</f>
        <v>687.5</v>
      </c>
    </row>
    <row r="143" spans="1:10" x14ac:dyDescent="0.25">
      <c r="B143" t="s">
        <v>375</v>
      </c>
      <c r="G143" s="3" t="s">
        <v>3</v>
      </c>
      <c r="H143" s="26"/>
      <c r="I143" s="90">
        <f>J63</f>
        <v>20660</v>
      </c>
      <c r="J143" s="90">
        <f t="shared" si="0"/>
        <v>2066</v>
      </c>
    </row>
    <row r="144" spans="1:10" x14ac:dyDescent="0.25">
      <c r="G144" s="3" t="s">
        <v>4</v>
      </c>
      <c r="H144" s="26"/>
      <c r="I144" s="90">
        <f>J108</f>
        <v>9190</v>
      </c>
      <c r="J144" s="90">
        <f t="shared" si="0"/>
        <v>919</v>
      </c>
    </row>
    <row r="145" spans="7:10" x14ac:dyDescent="0.25">
      <c r="G145" s="3" t="s">
        <v>372</v>
      </c>
      <c r="H145" s="26"/>
      <c r="I145" s="90"/>
      <c r="J145" s="90">
        <f t="shared" si="0"/>
        <v>0</v>
      </c>
    </row>
    <row r="146" spans="7:10" ht="18.75" x14ac:dyDescent="0.3">
      <c r="G146" s="58" t="s">
        <v>376</v>
      </c>
      <c r="H146" s="58"/>
      <c r="I146" s="91">
        <f>SUM(I141:I145)</f>
        <v>46950</v>
      </c>
      <c r="J146" s="91">
        <f>SUM(J141:J145)</f>
        <v>4695</v>
      </c>
    </row>
  </sheetData>
  <pageMargins left="0.25" right="0.25" top="0.75" bottom="0.75" header="0.3" footer="0.3"/>
  <pageSetup scale="9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2023-10-07T21:53:34Z</cp:lastPrinted>
  <dcterms:created xsi:type="dcterms:W3CDTF">2021-11-13T13:54:27Z</dcterms:created>
  <dcterms:modified xsi:type="dcterms:W3CDTF">2023-10-07T21:53:40Z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