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WC Maps\2025\"/>
    </mc:Choice>
  </mc:AlternateContent>
  <xr:revisionPtr revIDLastSave="0" documentId="13_ncr:1_{E1487D03-FEA3-4FDF-BFFA-48911B2BC21D}" xr6:coauthVersionLast="47" xr6:coauthVersionMax="47" xr10:uidLastSave="{00000000-0000-0000-0000-000000000000}"/>
  <bookViews>
    <workbookView xWindow="3330" yWindow="480" windowWidth="21375" windowHeight="14250" activeTab="2" xr2:uid="{00000000-000D-0000-FFFF-FFFF00000000}"/>
  </bookViews>
  <sheets>
    <sheet name="Intro" sheetId="2" r:id="rId1"/>
    <sheet name="Section H Qry" sheetId="3" r:id="rId2"/>
    <sheet name="Sec H Availability" sheetId="4" r:id="rId3"/>
    <sheet name="Qry_Rpt_Section_H" sheetId="1" r:id="rId4"/>
  </sheets>
  <definedNames>
    <definedName name="_xlnm._FilterDatabase" localSheetId="3" hidden="1">Qry_Rpt_Section_H!$G$1:$G$225</definedName>
    <definedName name="_xlnm.Print_Area" localSheetId="2">'Sec H Availability'!$A$1:$Y$34</definedName>
    <definedName name="_xlnm.Print_Area" localSheetId="1">'Section H Qry'!$A$1:$AB$66</definedName>
    <definedName name="Qry_Rpt_Section_H">Qry_Rpt_Section_H!$A$1:$T$225</definedName>
  </definedNames>
  <calcPr calcId="191029"/>
  <webPublishObjects count="3">
    <webPublishObject id="1834" divId="Qry_Rpt_Section_H(20220411)_1834" destinationFile="\\GSLSNAS2\MWC-Share\MWC Maps\Section_H Availability (20220608).htm" title="Section H Availability"/>
    <webPublishObject id="4249" divId="Qry_Rpt_Section_H(20221116)_4249" destinationFile="\\GSLSNAS2\MWC-Share\MWC Maps\Section_H Availability (20221116).htm" title="Section_H Availability "/>
    <webPublishObject id="24624" divId="Qry_Rpt_Section_H(20230426)_24624" destinationFile="\\GSLSNAS2\MWC-Share\MWC Maps\Section_H Availabilty (20230426).htm" title="Section_H Availabilt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4" l="1"/>
  <c r="B107" i="1"/>
  <c r="B106" i="1"/>
  <c r="B105" i="1"/>
  <c r="B104" i="1"/>
  <c r="B103" i="1"/>
  <c r="B102" i="1"/>
  <c r="B101" i="1"/>
  <c r="B52" i="1"/>
  <c r="V44" i="3" l="1"/>
  <c r="V43" i="3"/>
  <c r="V42" i="3"/>
  <c r="V41" i="3"/>
  <c r="V40" i="3"/>
  <c r="V39" i="3"/>
  <c r="V38" i="3"/>
  <c r="B146" i="1"/>
  <c r="B145" i="1"/>
  <c r="B144" i="1"/>
  <c r="B143" i="1"/>
  <c r="B142" i="1"/>
  <c r="B150" i="1"/>
  <c r="B149" i="1"/>
  <c r="B148" i="1"/>
  <c r="B147" i="1"/>
  <c r="Y52" i="3"/>
  <c r="X52" i="3"/>
  <c r="W52" i="3"/>
  <c r="V52" i="3"/>
  <c r="Y51" i="3"/>
  <c r="X51" i="3"/>
  <c r="W51" i="3"/>
  <c r="V51" i="3"/>
  <c r="Y50" i="3"/>
  <c r="X50" i="3"/>
  <c r="W50" i="3"/>
  <c r="V50" i="3"/>
  <c r="Y49" i="3"/>
  <c r="X49" i="3"/>
  <c r="W49" i="3"/>
  <c r="V49" i="3"/>
  <c r="Y48" i="3"/>
  <c r="X48" i="3"/>
  <c r="W48" i="3"/>
  <c r="V48" i="3"/>
  <c r="Y47" i="3"/>
  <c r="X47" i="3"/>
  <c r="W47" i="3"/>
  <c r="V47" i="3"/>
  <c r="Y46" i="3"/>
  <c r="X46" i="3"/>
  <c r="W46" i="3"/>
  <c r="V46" i="3"/>
  <c r="B141" i="1"/>
  <c r="B140" i="1"/>
  <c r="B139" i="1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I22" i="4"/>
  <c r="H22" i="4"/>
  <c r="G22" i="4"/>
  <c r="F22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Y44" i="3"/>
  <c r="X44" i="3"/>
  <c r="W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138" i="1" l="1"/>
  <c r="B137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Q23" i="3" l="1"/>
  <c r="N19" i="3"/>
  <c r="S23" i="3"/>
  <c r="S40" i="3"/>
  <c r="P42" i="3"/>
  <c r="M27" i="3"/>
  <c r="I48" i="3"/>
  <c r="I9" i="3"/>
  <c r="B9" i="3"/>
  <c r="W6" i="3"/>
  <c r="C35" i="3"/>
  <c r="Y10" i="3"/>
  <c r="U14" i="3"/>
  <c r="F10" i="3"/>
  <c r="F50" i="3"/>
  <c r="I31" i="3"/>
  <c r="I8" i="3"/>
  <c r="L46" i="3"/>
  <c r="P25" i="3"/>
  <c r="B14" i="3"/>
  <c r="O11" i="3"/>
  <c r="O16" i="3"/>
  <c r="P22" i="3"/>
  <c r="E18" i="3"/>
  <c r="F33" i="3"/>
  <c r="B15" i="3"/>
  <c r="E10" i="3"/>
  <c r="V6" i="3"/>
  <c r="N16" i="3"/>
  <c r="H48" i="3"/>
  <c r="U38" i="3"/>
  <c r="H31" i="3"/>
  <c r="R23" i="3"/>
  <c r="W11" i="3"/>
  <c r="O10" i="3"/>
  <c r="U8" i="3"/>
  <c r="G6" i="3"/>
  <c r="U18" i="3"/>
  <c r="J17" i="3"/>
  <c r="B24" i="3"/>
  <c r="G49" i="3"/>
  <c r="N43" i="3"/>
  <c r="U39" i="3"/>
  <c r="D34" i="3"/>
  <c r="K30" i="3"/>
  <c r="R24" i="3"/>
  <c r="F11" i="3"/>
  <c r="R9" i="3"/>
  <c r="O7" i="3"/>
  <c r="T18" i="3"/>
  <c r="R15" i="3"/>
  <c r="I47" i="3"/>
  <c r="P41" i="3"/>
  <c r="S39" i="3"/>
  <c r="W35" i="3"/>
  <c r="F32" i="3"/>
  <c r="J30" i="3"/>
  <c r="M26" i="3"/>
  <c r="P24" i="3"/>
  <c r="T22" i="3"/>
  <c r="U11" i="3"/>
  <c r="M10" i="3"/>
  <c r="Q9" i="3"/>
  <c r="S8" i="3"/>
  <c r="N7" i="3"/>
  <c r="E6" i="3"/>
  <c r="S18" i="3"/>
  <c r="H17" i="3"/>
  <c r="Q15" i="3"/>
  <c r="B27" i="3"/>
  <c r="H47" i="3"/>
  <c r="K43" i="3"/>
  <c r="O41" i="3"/>
  <c r="R39" i="3"/>
  <c r="U35" i="3"/>
  <c r="Y33" i="3"/>
  <c r="E32" i="3"/>
  <c r="H30" i="3"/>
  <c r="L26" i="3"/>
  <c r="O24" i="3"/>
  <c r="R22" i="3"/>
  <c r="N11" i="3"/>
  <c r="H9" i="3"/>
  <c r="M19" i="3"/>
  <c r="T14" i="3"/>
  <c r="N42" i="3"/>
  <c r="E33" i="3"/>
  <c r="O25" i="3"/>
  <c r="K11" i="3"/>
  <c r="T9" i="3"/>
  <c r="P7" i="3"/>
  <c r="S15" i="3"/>
  <c r="K47" i="3"/>
  <c r="Q41" i="3"/>
  <c r="X35" i="3"/>
  <c r="H32" i="3"/>
  <c r="N26" i="3"/>
  <c r="U22" i="3"/>
  <c r="V11" i="3"/>
  <c r="N10" i="3"/>
  <c r="T8" i="3"/>
  <c r="F6" i="3"/>
  <c r="I17" i="3"/>
  <c r="B26" i="3"/>
  <c r="F49" i="3"/>
  <c r="M43" i="3"/>
  <c r="C34" i="3"/>
  <c r="D11" i="3"/>
  <c r="B11" i="3"/>
  <c r="T11" i="3"/>
  <c r="C11" i="3"/>
  <c r="G10" i="3"/>
  <c r="P9" i="3"/>
  <c r="Q8" i="3"/>
  <c r="L7" i="3"/>
  <c r="C6" i="3"/>
  <c r="Q18" i="3"/>
  <c r="E17" i="3"/>
  <c r="N15" i="3"/>
  <c r="B32" i="3"/>
  <c r="I43" i="3"/>
  <c r="L41" i="3"/>
  <c r="O39" i="3"/>
  <c r="S35" i="3"/>
  <c r="V33" i="3"/>
  <c r="Y31" i="3"/>
  <c r="F30" i="3"/>
  <c r="I26" i="3"/>
  <c r="L24" i="3"/>
  <c r="W10" i="3"/>
  <c r="H8" i="3"/>
  <c r="D18" i="3"/>
  <c r="K46" i="3"/>
  <c r="R40" i="3"/>
  <c r="X34" i="3"/>
  <c r="K27" i="3"/>
  <c r="B16" i="3"/>
  <c r="M11" i="3"/>
  <c r="R10" i="3"/>
  <c r="C10" i="3"/>
  <c r="F9" i="3"/>
  <c r="G8" i="3"/>
  <c r="U6" i="3"/>
  <c r="L19" i="3"/>
  <c r="C18" i="3"/>
  <c r="L16" i="3"/>
  <c r="R14" i="3"/>
  <c r="F48" i="3"/>
  <c r="J46" i="3"/>
  <c r="M42" i="3"/>
  <c r="P40" i="3"/>
  <c r="T38" i="3"/>
  <c r="W34" i="3"/>
  <c r="C33" i="3"/>
  <c r="G31" i="3"/>
  <c r="J27" i="3"/>
  <c r="M25" i="3"/>
  <c r="C22" i="3"/>
  <c r="K22" i="3"/>
  <c r="S22" i="3"/>
  <c r="D23" i="3"/>
  <c r="L23" i="3"/>
  <c r="T23" i="3"/>
  <c r="E24" i="3"/>
  <c r="M24" i="3"/>
  <c r="U24" i="3"/>
  <c r="F25" i="3"/>
  <c r="N25" i="3"/>
  <c r="V25" i="3"/>
  <c r="G26" i="3"/>
  <c r="O26" i="3"/>
  <c r="W26" i="3"/>
  <c r="H27" i="3"/>
  <c r="P27" i="3"/>
  <c r="X27" i="3"/>
  <c r="I30" i="3"/>
  <c r="Q30" i="3"/>
  <c r="Y30" i="3"/>
  <c r="J31" i="3"/>
  <c r="R31" i="3"/>
  <c r="C32" i="3"/>
  <c r="K32" i="3"/>
  <c r="S32" i="3"/>
  <c r="D33" i="3"/>
  <c r="L33" i="3"/>
  <c r="T33" i="3"/>
  <c r="E34" i="3"/>
  <c r="M34" i="3"/>
  <c r="U34" i="3"/>
  <c r="F35" i="3"/>
  <c r="N35" i="3"/>
  <c r="V35" i="3"/>
  <c r="G38" i="3"/>
  <c r="O38" i="3"/>
  <c r="W38" i="3"/>
  <c r="H39" i="3"/>
  <c r="P39" i="3"/>
  <c r="X39" i="3"/>
  <c r="I40" i="3"/>
  <c r="Q40" i="3"/>
  <c r="Y40" i="3"/>
  <c r="J41" i="3"/>
  <c r="R41" i="3"/>
  <c r="K42" i="3"/>
  <c r="S42" i="3"/>
  <c r="L43" i="3"/>
  <c r="T43" i="3"/>
  <c r="M46" i="3"/>
  <c r="U46" i="3"/>
  <c r="F47" i="3"/>
  <c r="N47" i="3"/>
  <c r="G48" i="3"/>
  <c r="O48" i="3"/>
  <c r="H49" i="3"/>
  <c r="P49" i="3"/>
  <c r="I50" i="3"/>
  <c r="Q50" i="3"/>
  <c r="J51" i="3"/>
  <c r="R51" i="3"/>
  <c r="B31" i="3"/>
  <c r="C14" i="3"/>
  <c r="K14" i="3"/>
  <c r="S14" i="3"/>
  <c r="D15" i="3"/>
  <c r="L15" i="3"/>
  <c r="T15" i="3"/>
  <c r="E16" i="3"/>
  <c r="M16" i="3"/>
  <c r="U16" i="3"/>
  <c r="F17" i="3"/>
  <c r="N17" i="3"/>
  <c r="V17" i="3"/>
  <c r="G22" i="3"/>
  <c r="O22" i="3"/>
  <c r="W22" i="3"/>
  <c r="H23" i="3"/>
  <c r="P23" i="3"/>
  <c r="X23" i="3"/>
  <c r="I24" i="3"/>
  <c r="Q24" i="3"/>
  <c r="Y24" i="3"/>
  <c r="J25" i="3"/>
  <c r="R25" i="3"/>
  <c r="C26" i="3"/>
  <c r="K26" i="3"/>
  <c r="S26" i="3"/>
  <c r="D27" i="3"/>
  <c r="L27" i="3"/>
  <c r="T27" i="3"/>
  <c r="E30" i="3"/>
  <c r="M30" i="3"/>
  <c r="U30" i="3"/>
  <c r="F31" i="3"/>
  <c r="N31" i="3"/>
  <c r="V31" i="3"/>
  <c r="G32" i="3"/>
  <c r="O32" i="3"/>
  <c r="W32" i="3"/>
  <c r="H33" i="3"/>
  <c r="P33" i="3"/>
  <c r="X33" i="3"/>
  <c r="I34" i="3"/>
  <c r="Q34" i="3"/>
  <c r="Y34" i="3"/>
  <c r="J35" i="3"/>
  <c r="R35" i="3"/>
  <c r="K38" i="3"/>
  <c r="S38" i="3"/>
  <c r="L39" i="3"/>
  <c r="T39" i="3"/>
  <c r="M40" i="3"/>
  <c r="U40" i="3"/>
  <c r="F41" i="3"/>
  <c r="N41" i="3"/>
  <c r="G42" i="3"/>
  <c r="O42" i="3"/>
  <c r="W42" i="3"/>
  <c r="H43" i="3"/>
  <c r="P43" i="3"/>
  <c r="X43" i="3"/>
  <c r="I46" i="3"/>
  <c r="Q46" i="3"/>
  <c r="J47" i="3"/>
  <c r="R47" i="3"/>
  <c r="K48" i="3"/>
  <c r="S48" i="3"/>
  <c r="L49" i="3"/>
  <c r="T49" i="3"/>
  <c r="M50" i="3"/>
  <c r="U50" i="3"/>
  <c r="F51" i="3"/>
  <c r="N51" i="3"/>
  <c r="B35" i="3"/>
  <c r="B25" i="3"/>
  <c r="G14" i="3"/>
  <c r="O14" i="3"/>
  <c r="W14" i="3"/>
  <c r="H15" i="3"/>
  <c r="P15" i="3"/>
  <c r="D22" i="3"/>
  <c r="N22" i="3"/>
  <c r="Y22" i="3"/>
  <c r="M23" i="3"/>
  <c r="W23" i="3"/>
  <c r="K24" i="3"/>
  <c r="V24" i="3"/>
  <c r="I25" i="3"/>
  <c r="T25" i="3"/>
  <c r="H26" i="3"/>
  <c r="R26" i="3"/>
  <c r="F27" i="3"/>
  <c r="Q27" i="3"/>
  <c r="D30" i="3"/>
  <c r="O30" i="3"/>
  <c r="C31" i="3"/>
  <c r="M31" i="3"/>
  <c r="X31" i="3"/>
  <c r="L32" i="3"/>
  <c r="V32" i="3"/>
  <c r="J33" i="3"/>
  <c r="U33" i="3"/>
  <c r="H34" i="3"/>
  <c r="S34" i="3"/>
  <c r="G35" i="3"/>
  <c r="Q35" i="3"/>
  <c r="P38" i="3"/>
  <c r="N39" i="3"/>
  <c r="Y39" i="3"/>
  <c r="L40" i="3"/>
  <c r="W40" i="3"/>
  <c r="K41" i="3"/>
  <c r="U41" i="3"/>
  <c r="I42" i="3"/>
  <c r="T42" i="3"/>
  <c r="G43" i="3"/>
  <c r="R43" i="3"/>
  <c r="F46" i="3"/>
  <c r="P46" i="3"/>
  <c r="O47" i="3"/>
  <c r="M48" i="3"/>
  <c r="K49" i="3"/>
  <c r="J50" i="3"/>
  <c r="T50" i="3"/>
  <c r="H51" i="3"/>
  <c r="S51" i="3"/>
  <c r="B33" i="3"/>
  <c r="D14" i="3"/>
  <c r="N14" i="3"/>
  <c r="Y14" i="3"/>
  <c r="M15" i="3"/>
  <c r="W15" i="3"/>
  <c r="I16" i="3"/>
  <c r="R16" i="3"/>
  <c r="D17" i="3"/>
  <c r="M17" i="3"/>
  <c r="W17" i="3"/>
  <c r="H18" i="3"/>
  <c r="P18" i="3"/>
  <c r="X18" i="3"/>
  <c r="I19" i="3"/>
  <c r="Q19" i="3"/>
  <c r="Y19" i="3"/>
  <c r="J6" i="3"/>
  <c r="R6" i="3"/>
  <c r="C7" i="3"/>
  <c r="K7" i="3"/>
  <c r="S7" i="3"/>
  <c r="D8" i="3"/>
  <c r="L8" i="3"/>
  <c r="F22" i="3"/>
  <c r="Q22" i="3"/>
  <c r="E23" i="3"/>
  <c r="O23" i="3"/>
  <c r="C24" i="3"/>
  <c r="N24" i="3"/>
  <c r="X24" i="3"/>
  <c r="L25" i="3"/>
  <c r="W25" i="3"/>
  <c r="J26" i="3"/>
  <c r="U26" i="3"/>
  <c r="I27" i="3"/>
  <c r="S27" i="3"/>
  <c r="G30" i="3"/>
  <c r="R30" i="3"/>
  <c r="E31" i="3"/>
  <c r="P31" i="3"/>
  <c r="D32" i="3"/>
  <c r="N32" i="3"/>
  <c r="Y32" i="3"/>
  <c r="M33" i="3"/>
  <c r="W33" i="3"/>
  <c r="K34" i="3"/>
  <c r="V34" i="3"/>
  <c r="I35" i="3"/>
  <c r="T35" i="3"/>
  <c r="H38" i="3"/>
  <c r="R38" i="3"/>
  <c r="F39" i="3"/>
  <c r="Q39" i="3"/>
  <c r="O40" i="3"/>
  <c r="M41" i="3"/>
  <c r="X41" i="3"/>
  <c r="L42" i="3"/>
  <c r="J43" i="3"/>
  <c r="U43" i="3"/>
  <c r="H46" i="3"/>
  <c r="S46" i="3"/>
  <c r="G47" i="3"/>
  <c r="Q47" i="3"/>
  <c r="P48" i="3"/>
  <c r="N49" i="3"/>
  <c r="L50" i="3"/>
  <c r="K51" i="3"/>
  <c r="U51" i="3"/>
  <c r="B30" i="3"/>
  <c r="F14" i="3"/>
  <c r="Q14" i="3"/>
  <c r="E15" i="3"/>
  <c r="O15" i="3"/>
  <c r="Y15" i="3"/>
  <c r="K16" i="3"/>
  <c r="T16" i="3"/>
  <c r="G17" i="3"/>
  <c r="P17" i="3"/>
  <c r="Y17" i="3"/>
  <c r="J18" i="3"/>
  <c r="R18" i="3"/>
  <c r="C19" i="3"/>
  <c r="K19" i="3"/>
  <c r="S19" i="3"/>
  <c r="D6" i="3"/>
  <c r="L6" i="3"/>
  <c r="T6" i="3"/>
  <c r="E7" i="3"/>
  <c r="M7" i="3"/>
  <c r="U7" i="3"/>
  <c r="F8" i="3"/>
  <c r="N8" i="3"/>
  <c r="V8" i="3"/>
  <c r="G9" i="3"/>
  <c r="O9" i="3"/>
  <c r="W9" i="3"/>
  <c r="H10" i="3"/>
  <c r="P10" i="3"/>
  <c r="X10" i="3"/>
  <c r="I11" i="3"/>
  <c r="Q11" i="3"/>
  <c r="Y11" i="3"/>
  <c r="B10" i="3"/>
  <c r="L22" i="3"/>
  <c r="V22" i="3"/>
  <c r="J23" i="3"/>
  <c r="U23" i="3"/>
  <c r="H24" i="3"/>
  <c r="S24" i="3"/>
  <c r="G25" i="3"/>
  <c r="Q25" i="3"/>
  <c r="E26" i="3"/>
  <c r="P26" i="3"/>
  <c r="C27" i="3"/>
  <c r="N27" i="3"/>
  <c r="Y27" i="3"/>
  <c r="L30" i="3"/>
  <c r="W30" i="3"/>
  <c r="K31" i="3"/>
  <c r="U31" i="3"/>
  <c r="I32" i="3"/>
  <c r="T32" i="3"/>
  <c r="G33" i="3"/>
  <c r="R33" i="3"/>
  <c r="F34" i="3"/>
  <c r="P34" i="3"/>
  <c r="D35" i="3"/>
  <c r="O35" i="3"/>
  <c r="Y35" i="3"/>
  <c r="M38" i="3"/>
  <c r="X38" i="3"/>
  <c r="K39" i="3"/>
  <c r="J40" i="3"/>
  <c r="T40" i="3"/>
  <c r="H41" i="3"/>
  <c r="S41" i="3"/>
  <c r="F42" i="3"/>
  <c r="Q42" i="3"/>
  <c r="O43" i="3"/>
  <c r="N46" i="3"/>
  <c r="L47" i="3"/>
  <c r="J48" i="3"/>
  <c r="U48" i="3"/>
  <c r="I49" i="3"/>
  <c r="S49" i="3"/>
  <c r="G50" i="3"/>
  <c r="R50" i="3"/>
  <c r="P51" i="3"/>
  <c r="B23" i="3"/>
  <c r="L14" i="3"/>
  <c r="V14" i="3"/>
  <c r="J15" i="3"/>
  <c r="U15" i="3"/>
  <c r="G16" i="3"/>
  <c r="P16" i="3"/>
  <c r="Y16" i="3"/>
  <c r="K17" i="3"/>
  <c r="T17" i="3"/>
  <c r="F18" i="3"/>
  <c r="N18" i="3"/>
  <c r="V18" i="3"/>
  <c r="G19" i="3"/>
  <c r="O19" i="3"/>
  <c r="W19" i="3"/>
  <c r="H6" i="3"/>
  <c r="P6" i="3"/>
  <c r="X6" i="3"/>
  <c r="I7" i="3"/>
  <c r="Q7" i="3"/>
  <c r="Y7" i="3"/>
  <c r="J8" i="3"/>
  <c r="R8" i="3"/>
  <c r="C9" i="3"/>
  <c r="K9" i="3"/>
  <c r="S9" i="3"/>
  <c r="D10" i="3"/>
  <c r="L10" i="3"/>
  <c r="T10" i="3"/>
  <c r="E11" i="3"/>
  <c r="M22" i="3"/>
  <c r="X22" i="3"/>
  <c r="K23" i="3"/>
  <c r="V23" i="3"/>
  <c r="J24" i="3"/>
  <c r="T24" i="3"/>
  <c r="H25" i="3"/>
  <c r="S25" i="3"/>
  <c r="F26" i="3"/>
  <c r="Q26" i="3"/>
  <c r="E27" i="3"/>
  <c r="O27" i="3"/>
  <c r="C30" i="3"/>
  <c r="N30" i="3"/>
  <c r="X30" i="3"/>
  <c r="L31" i="3"/>
  <c r="W31" i="3"/>
  <c r="J32" i="3"/>
  <c r="U32" i="3"/>
  <c r="I33" i="3"/>
  <c r="S33" i="3"/>
  <c r="G34" i="3"/>
  <c r="R34" i="3"/>
  <c r="E35" i="3"/>
  <c r="P35" i="3"/>
  <c r="N38" i="3"/>
  <c r="Y38" i="3"/>
  <c r="M39" i="3"/>
  <c r="W39" i="3"/>
  <c r="K40" i="3"/>
  <c r="I41" i="3"/>
  <c r="T41" i="3"/>
  <c r="H42" i="3"/>
  <c r="R42" i="3"/>
  <c r="F43" i="3"/>
  <c r="Q43" i="3"/>
  <c r="O46" i="3"/>
  <c r="M47" i="3"/>
  <c r="L48" i="3"/>
  <c r="J49" i="3"/>
  <c r="U49" i="3"/>
  <c r="H50" i="3"/>
  <c r="S50" i="3"/>
  <c r="G51" i="3"/>
  <c r="Q51" i="3"/>
  <c r="B34" i="3"/>
  <c r="B22" i="3"/>
  <c r="M14" i="3"/>
  <c r="X14" i="3"/>
  <c r="K15" i="3"/>
  <c r="V15" i="3"/>
  <c r="H16" i="3"/>
  <c r="Q16" i="3"/>
  <c r="C17" i="3"/>
  <c r="L17" i="3"/>
  <c r="U17" i="3"/>
  <c r="G18" i="3"/>
  <c r="O18" i="3"/>
  <c r="W18" i="3"/>
  <c r="H19" i="3"/>
  <c r="P19" i="3"/>
  <c r="X19" i="3"/>
  <c r="I6" i="3"/>
  <c r="Q6" i="3"/>
  <c r="Y6" i="3"/>
  <c r="J7" i="3"/>
  <c r="R7" i="3"/>
  <c r="C8" i="3"/>
  <c r="I22" i="3"/>
  <c r="G23" i="3"/>
  <c r="F24" i="3"/>
  <c r="D25" i="3"/>
  <c r="Y25" i="3"/>
  <c r="X26" i="3"/>
  <c r="V27" i="3"/>
  <c r="T30" i="3"/>
  <c r="S31" i="3"/>
  <c r="Q32" i="3"/>
  <c r="O33" i="3"/>
  <c r="N34" i="3"/>
  <c r="L35" i="3"/>
  <c r="J38" i="3"/>
  <c r="I39" i="3"/>
  <c r="G40" i="3"/>
  <c r="Y42" i="3"/>
  <c r="W43" i="3"/>
  <c r="T47" i="3"/>
  <c r="R48" i="3"/>
  <c r="Q49" i="3"/>
  <c r="O50" i="3"/>
  <c r="M51" i="3"/>
  <c r="I14" i="3"/>
  <c r="G15" i="3"/>
  <c r="D16" i="3"/>
  <c r="W16" i="3"/>
  <c r="R17" i="3"/>
  <c r="L18" i="3"/>
  <c r="E19" i="3"/>
  <c r="U19" i="3"/>
  <c r="N6" i="3"/>
  <c r="G7" i="3"/>
  <c r="W7" i="3"/>
  <c r="O8" i="3"/>
  <c r="Y8" i="3"/>
  <c r="M9" i="3"/>
  <c r="X9" i="3"/>
  <c r="K10" i="3"/>
  <c r="V10" i="3"/>
  <c r="J11" i="3"/>
  <c r="S11" i="3"/>
  <c r="B17" i="3"/>
  <c r="B6" i="3"/>
  <c r="J22" i="3"/>
  <c r="I23" i="3"/>
  <c r="G24" i="3"/>
  <c r="E25" i="3"/>
  <c r="D26" i="3"/>
  <c r="Y26" i="3"/>
  <c r="W27" i="3"/>
  <c r="V30" i="3"/>
  <c r="T31" i="3"/>
  <c r="R32" i="3"/>
  <c r="Q33" i="3"/>
  <c r="O34" i="3"/>
  <c r="M35" i="3"/>
  <c r="L38" i="3"/>
  <c r="J39" i="3"/>
  <c r="H40" i="3"/>
  <c r="G41" i="3"/>
  <c r="Y43" i="3"/>
  <c r="U47" i="3"/>
  <c r="T48" i="3"/>
  <c r="R49" i="3"/>
  <c r="P50" i="3"/>
  <c r="O51" i="3"/>
  <c r="J14" i="3"/>
  <c r="I15" i="3"/>
  <c r="F16" i="3"/>
  <c r="X16" i="3"/>
  <c r="S17" i="3"/>
  <c r="M18" i="3"/>
  <c r="F19" i="3"/>
  <c r="O6" i="3"/>
  <c r="H7" i="3"/>
  <c r="D9" i="3"/>
  <c r="E22" i="3"/>
  <c r="C23" i="3"/>
  <c r="Y23" i="3"/>
  <c r="W24" i="3"/>
  <c r="U25" i="3"/>
  <c r="T26" i="3"/>
  <c r="R27" i="3"/>
  <c r="P30" i="3"/>
  <c r="O31" i="3"/>
  <c r="M32" i="3"/>
  <c r="K33" i="3"/>
  <c r="J34" i="3"/>
  <c r="H35" i="3"/>
  <c r="F38" i="3"/>
  <c r="X40" i="3"/>
  <c r="W41" i="3"/>
  <c r="U42" i="3"/>
  <c r="S43" i="3"/>
  <c r="R46" i="3"/>
  <c r="P47" i="3"/>
  <c r="N48" i="3"/>
  <c r="M49" i="3"/>
  <c r="K50" i="3"/>
  <c r="I51" i="3"/>
  <c r="E14" i="3"/>
  <c r="C15" i="3"/>
  <c r="X15" i="3"/>
  <c r="S16" i="3"/>
  <c r="O17" i="3"/>
  <c r="I18" i="3"/>
  <c r="Y18" i="3"/>
  <c r="R19" i="3"/>
  <c r="K6" i="3"/>
  <c r="D7" i="3"/>
  <c r="T7" i="3"/>
  <c r="K8" i="3"/>
  <c r="W8" i="3"/>
  <c r="J9" i="3"/>
  <c r="U9" i="3"/>
  <c r="I10" i="3"/>
  <c r="S10" i="3"/>
  <c r="G11" i="3"/>
  <c r="P11" i="3"/>
  <c r="B19" i="3"/>
  <c r="B8" i="3"/>
  <c r="H22" i="3"/>
  <c r="F23" i="3"/>
  <c r="D24" i="3"/>
  <c r="C25" i="3"/>
  <c r="X25" i="3"/>
  <c r="V26" i="3"/>
  <c r="U27" i="3"/>
  <c r="S30" i="3"/>
  <c r="Q31" i="3"/>
  <c r="P32" i="3"/>
  <c r="N33" i="3"/>
  <c r="L34" i="3"/>
  <c r="K35" i="3"/>
  <c r="I38" i="3"/>
  <c r="G39" i="3"/>
  <c r="F40" i="3"/>
  <c r="Y41" i="3"/>
  <c r="X42" i="3"/>
  <c r="T46" i="3"/>
  <c r="S47" i="3"/>
  <c r="Q48" i="3"/>
  <c r="O49" i="3"/>
  <c r="N50" i="3"/>
  <c r="L51" i="3"/>
  <c r="H14" i="3"/>
  <c r="F15" i="3"/>
  <c r="C16" i="3"/>
  <c r="V16" i="3"/>
  <c r="Q17" i="3"/>
  <c r="K18" i="3"/>
  <c r="D19" i="3"/>
  <c r="T19" i="3"/>
  <c r="M6" i="3"/>
  <c r="F7" i="3"/>
  <c r="V7" i="3"/>
  <c r="M8" i="3"/>
  <c r="X8" i="3"/>
  <c r="L9" i="3"/>
  <c r="V9" i="3"/>
  <c r="J10" i="3"/>
  <c r="U10" i="3"/>
  <c r="H11" i="3"/>
  <c r="R11" i="3"/>
  <c r="B18" i="3"/>
  <c r="B7" i="3"/>
  <c r="V19" i="3"/>
  <c r="X7" i="3"/>
  <c r="P8" i="3"/>
  <c r="N9" i="3"/>
  <c r="X11" i="3"/>
  <c r="L11" i="3"/>
  <c r="Q10" i="3"/>
  <c r="Y9" i="3"/>
  <c r="E9" i="3"/>
  <c r="E8" i="3"/>
  <c r="S6" i="3"/>
  <c r="J19" i="3"/>
  <c r="X17" i="3"/>
  <c r="J16" i="3"/>
  <c r="P14" i="3"/>
  <c r="T51" i="3"/>
  <c r="G46" i="3"/>
  <c r="J42" i="3"/>
  <c r="N40" i="3"/>
  <c r="Q38" i="3"/>
  <c r="T34" i="3"/>
  <c r="X32" i="3"/>
  <c r="D31" i="3"/>
  <c r="G27" i="3"/>
  <c r="K25" i="3"/>
  <c r="N23" i="3"/>
</calcChain>
</file>

<file path=xl/sharedStrings.xml><?xml version="1.0" encoding="utf-8"?>
<sst xmlns="http://schemas.openxmlformats.org/spreadsheetml/2006/main" count="1326" uniqueCount="496">
  <si>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</si>
  <si>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</si>
  <si>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</si>
  <si>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</si>
  <si>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</si>
  <si>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</si>
  <si>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</si>
  <si>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</si>
  <si>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</si>
  <si>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</si>
  <si>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</si>
  <si>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</si>
  <si>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</si>
  <si>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</si>
  <si>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</si>
  <si>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</si>
  <si>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</si>
  <si>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</si>
  <si>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H</t>
  </si>
  <si>
    <t>X</t>
  </si>
  <si>
    <t>Gudonis</t>
  </si>
  <si>
    <t>1933</t>
  </si>
  <si>
    <t>1997</t>
  </si>
  <si>
    <t>63</t>
  </si>
  <si>
    <t>Dame</t>
  </si>
  <si>
    <t>1925</t>
  </si>
  <si>
    <t>1996</t>
  </si>
  <si>
    <t>monu. reversed</t>
  </si>
  <si>
    <t>1928</t>
  </si>
  <si>
    <t>2000</t>
  </si>
  <si>
    <t>71</t>
  </si>
  <si>
    <t>Garrand</t>
  </si>
  <si>
    <t>family</t>
  </si>
  <si>
    <t>Feasel</t>
  </si>
  <si>
    <t>Harold Family</t>
  </si>
  <si>
    <t>1929</t>
  </si>
  <si>
    <t>1995</t>
  </si>
  <si>
    <t>Burns</t>
  </si>
  <si>
    <t>Ruby</t>
  </si>
  <si>
    <t>Elsaesser</t>
  </si>
  <si>
    <t>Marie</t>
  </si>
  <si>
    <t>1991</t>
  </si>
  <si>
    <t>103</t>
  </si>
  <si>
    <t>McHargue</t>
  </si>
  <si>
    <t>Nickel</t>
  </si>
  <si>
    <t>1999</t>
  </si>
  <si>
    <t>74</t>
  </si>
  <si>
    <t>Marjorie</t>
  </si>
  <si>
    <t>Richard</t>
  </si>
  <si>
    <t>Richard Family</t>
  </si>
  <si>
    <t>Miller</t>
  </si>
  <si>
    <t>1915</t>
  </si>
  <si>
    <t>1988</t>
  </si>
  <si>
    <t>72</t>
  </si>
  <si>
    <t>Esmay</t>
  </si>
  <si>
    <t>1927</t>
  </si>
  <si>
    <t>Hebert</t>
  </si>
  <si>
    <t>June</t>
  </si>
  <si>
    <t>Day Sr.</t>
  </si>
  <si>
    <t>Day</t>
  </si>
  <si>
    <t>Irma</t>
  </si>
  <si>
    <t>1922</t>
  </si>
  <si>
    <t>Fay</t>
  </si>
  <si>
    <t>Peck</t>
  </si>
  <si>
    <t>1924</t>
  </si>
  <si>
    <t>2006</t>
  </si>
  <si>
    <t>82</t>
  </si>
  <si>
    <t>Helen</t>
  </si>
  <si>
    <t>Morfopoulos</t>
  </si>
  <si>
    <t>Allen</t>
  </si>
  <si>
    <t>Patricia</t>
  </si>
  <si>
    <t>1932</t>
  </si>
  <si>
    <t>2001</t>
  </si>
  <si>
    <t>68</t>
  </si>
  <si>
    <t>Porter</t>
  </si>
  <si>
    <t>Robert</t>
  </si>
  <si>
    <t>Reverse burial</t>
  </si>
  <si>
    <t>Doty</t>
  </si>
  <si>
    <t>1916</t>
  </si>
  <si>
    <t>Smith</t>
  </si>
  <si>
    <t>Beherns</t>
  </si>
  <si>
    <t>Littlefield</t>
  </si>
  <si>
    <t>Agnes</t>
  </si>
  <si>
    <t>1906</t>
  </si>
  <si>
    <t>2005</t>
  </si>
  <si>
    <t>98</t>
  </si>
  <si>
    <t>Dean</t>
  </si>
  <si>
    <t>Francis Jr.</t>
  </si>
  <si>
    <t>Roy</t>
  </si>
  <si>
    <t>McGrath</t>
  </si>
  <si>
    <t>1920</t>
  </si>
  <si>
    <t>79</t>
  </si>
  <si>
    <t>Francis</t>
  </si>
  <si>
    <t>Margaret</t>
  </si>
  <si>
    <t>Henne</t>
  </si>
  <si>
    <t>Goff</t>
  </si>
  <si>
    <t>Carol</t>
  </si>
  <si>
    <t>1962</t>
  </si>
  <si>
    <t>1990</t>
  </si>
  <si>
    <t>Smedley</t>
  </si>
  <si>
    <t>1972</t>
  </si>
  <si>
    <t>1986</t>
  </si>
  <si>
    <t>13</t>
  </si>
  <si>
    <t>Voisey</t>
  </si>
  <si>
    <t>1955</t>
  </si>
  <si>
    <t>Brun</t>
  </si>
  <si>
    <t>Jerrid</t>
  </si>
  <si>
    <t>1982</t>
  </si>
  <si>
    <t>son of Debra Voisey</t>
  </si>
  <si>
    <t>Bushman</t>
  </si>
  <si>
    <t>Lees Jr.</t>
  </si>
  <si>
    <t>60</t>
  </si>
  <si>
    <t>Lees</t>
  </si>
  <si>
    <t>1930</t>
  </si>
  <si>
    <t>78</t>
  </si>
  <si>
    <t>James</t>
  </si>
  <si>
    <t>Orr</t>
  </si>
  <si>
    <t>2004</t>
  </si>
  <si>
    <t>not interred 2001, double cr. Prepaid</t>
  </si>
  <si>
    <t>Guntrum Sr.</t>
  </si>
  <si>
    <t>Jack</t>
  </si>
  <si>
    <t>Guntrum</t>
  </si>
  <si>
    <t>Lombard</t>
  </si>
  <si>
    <t>1921</t>
  </si>
  <si>
    <t>1952</t>
  </si>
  <si>
    <t>1951</t>
  </si>
  <si>
    <t>45</t>
  </si>
  <si>
    <t>Clemens</t>
  </si>
  <si>
    <t>1918</t>
  </si>
  <si>
    <t>2002</t>
  </si>
  <si>
    <t>84</t>
  </si>
  <si>
    <t>1923</t>
  </si>
  <si>
    <t>1968</t>
  </si>
  <si>
    <t>32</t>
  </si>
  <si>
    <t>1989 name change to Conti</t>
  </si>
  <si>
    <t>Morgan</t>
  </si>
  <si>
    <t>Donald</t>
  </si>
  <si>
    <t>Ellen</t>
  </si>
  <si>
    <t>infant</t>
  </si>
  <si>
    <t>Lisa</t>
  </si>
  <si>
    <t>Abeel</t>
  </si>
  <si>
    <t>1957</t>
  </si>
  <si>
    <t>Willis</t>
  </si>
  <si>
    <t>Gwyneth</t>
  </si>
  <si>
    <t>1934</t>
  </si>
  <si>
    <t>Oreida</t>
  </si>
  <si>
    <t>Berger</t>
  </si>
  <si>
    <t>Martha</t>
  </si>
  <si>
    <t>Champaigne</t>
  </si>
  <si>
    <t>Gartland</t>
  </si>
  <si>
    <t>Day Jr.</t>
  </si>
  <si>
    <t>1941</t>
  </si>
  <si>
    <t>53</t>
  </si>
  <si>
    <t>Vietnam</t>
  </si>
  <si>
    <t>Joanne</t>
  </si>
  <si>
    <t>Wandall</t>
  </si>
  <si>
    <t>Mamerow</t>
  </si>
  <si>
    <t>Nina</t>
  </si>
  <si>
    <t>Griffith</t>
  </si>
  <si>
    <t>58</t>
  </si>
  <si>
    <t>Veteran</t>
  </si>
  <si>
    <t>1935</t>
  </si>
  <si>
    <t>Martin</t>
  </si>
  <si>
    <t>Edward</t>
  </si>
  <si>
    <t>Ruth</t>
  </si>
  <si>
    <t>Belknap</t>
  </si>
  <si>
    <t>2003</t>
  </si>
  <si>
    <t>Laurali</t>
  </si>
  <si>
    <t>Demcovich Sr.</t>
  </si>
  <si>
    <t>Demcovich</t>
  </si>
  <si>
    <t>Mikolon</t>
  </si>
  <si>
    <t>1926</t>
  </si>
  <si>
    <t>Coro</t>
  </si>
  <si>
    <t>Wayne</t>
  </si>
  <si>
    <t>Abbey</t>
  </si>
  <si>
    <t>Adams</t>
  </si>
  <si>
    <t>80</t>
  </si>
  <si>
    <t>Haley</t>
  </si>
  <si>
    <t>1944</t>
  </si>
  <si>
    <t>46</t>
  </si>
  <si>
    <t>Symonds</t>
  </si>
  <si>
    <t>wf of William E.</t>
  </si>
  <si>
    <t>Beiter</t>
  </si>
  <si>
    <t>Curtis</t>
  </si>
  <si>
    <t>permission per Clifford paid by Loraine</t>
  </si>
  <si>
    <t>Reisinger</t>
  </si>
  <si>
    <t>son of L. Curtis</t>
  </si>
  <si>
    <t>Slye</t>
  </si>
  <si>
    <t>Shirley</t>
  </si>
  <si>
    <t>Abbatoy</t>
  </si>
  <si>
    <t>Barcomb</t>
  </si>
  <si>
    <t>wf of Michael</t>
  </si>
  <si>
    <t>Reverse Burial</t>
  </si>
  <si>
    <t>Michael</t>
  </si>
  <si>
    <t>54</t>
  </si>
  <si>
    <t>1976</t>
  </si>
  <si>
    <t>21</t>
  </si>
  <si>
    <t>Phillips</t>
  </si>
  <si>
    <t>wf of John E.</t>
  </si>
  <si>
    <t>Bolduc</t>
  </si>
  <si>
    <t>47</t>
  </si>
  <si>
    <t>Lyness</t>
  </si>
  <si>
    <t>Broccolo</t>
  </si>
  <si>
    <t>Laurie</t>
  </si>
  <si>
    <t>Albert</t>
  </si>
  <si>
    <t>Maher</t>
  </si>
  <si>
    <t>Drum</t>
  </si>
  <si>
    <t>Dorr</t>
  </si>
  <si>
    <t>Hamell</t>
  </si>
  <si>
    <t>Inguagiato</t>
  </si>
  <si>
    <t>76</t>
  </si>
  <si>
    <t>Belanger</t>
  </si>
  <si>
    <t>Bellanca</t>
  </si>
  <si>
    <t>2007</t>
  </si>
  <si>
    <t>86</t>
  </si>
  <si>
    <t>Conner</t>
  </si>
  <si>
    <t>wf of Donald</t>
  </si>
  <si>
    <t>Cannon</t>
  </si>
  <si>
    <t>73</t>
  </si>
  <si>
    <t>Ronald</t>
  </si>
  <si>
    <t>1904</t>
  </si>
  <si>
    <t>1912</t>
  </si>
  <si>
    <t>94</t>
  </si>
  <si>
    <t>Schutt</t>
  </si>
  <si>
    <t>1937</t>
  </si>
  <si>
    <t>Index</t>
  </si>
  <si>
    <t>Mnt</t>
  </si>
  <si>
    <t>Lot</t>
  </si>
  <si>
    <t>Grave</t>
  </si>
  <si>
    <t>Int.</t>
  </si>
  <si>
    <t>Index Value</t>
  </si>
  <si>
    <t xml:space="preserve"> </t>
  </si>
  <si>
    <t>This physical representation allows for locations and adjancencies to be seen more easily.</t>
  </si>
  <si>
    <t>The current Section-Lot-Grave numbering has few phyical location relationships and is difficult to locate graves.</t>
  </si>
  <si>
    <t>Notes:</t>
  </si>
  <si>
    <t>If more than 1 person is listed for a grave, the entry only appears once (1 physical grave prurchase) and the names may be truncated.</t>
  </si>
  <si>
    <t>This spreadsheet is used to provide a 'physical' representation of the H-Section.</t>
  </si>
  <si>
    <t>The 'Section H Layout' tab is a calculated sheet.</t>
  </si>
  <si>
    <t xml:space="preserve">An Index value is calculated that is based on a row and column location within the H-Section. </t>
  </si>
  <si>
    <t>The source data is exported from the MWC Database (using Qry_Rpt_Section_H), in Excel format, and copied onto the 'Qry_Rpt_Section_H' tab.</t>
  </si>
  <si>
    <t>To update the data, only edit or overlay the data on the 'Qry_Rpt_Section_H' tab.</t>
  </si>
  <si>
    <t>Section H is numbered in a different Sec-Lot-Grave order than the other sections. The Index is calculated to make the layout look like the F-Section layout.</t>
  </si>
  <si>
    <t>The #N/A values shown are lots that are not available in this section. A different numbering system may be used in the future to realign this section.</t>
  </si>
  <si>
    <t>Brown</t>
  </si>
  <si>
    <t>KEY:</t>
  </si>
  <si>
    <t>has Monument</t>
  </si>
  <si>
    <t>Available</t>
  </si>
  <si>
    <t>grave occupied</t>
  </si>
  <si>
    <t>Orientation:</t>
  </si>
  <si>
    <t>North --&gt;</t>
  </si>
  <si>
    <t>WWII</t>
  </si>
  <si>
    <t>dau of Debra Voisey</t>
  </si>
  <si>
    <t>WWII/Korea</t>
  </si>
  <si>
    <t>2008</t>
  </si>
  <si>
    <t>Section C</t>
  </si>
  <si>
    <t>Section H</t>
  </si>
  <si>
    <t>Future South Section</t>
  </si>
  <si>
    <t>Dau of Agnes</t>
  </si>
  <si>
    <t>Mother of William E.</t>
  </si>
  <si>
    <t>C</t>
  </si>
  <si>
    <t>P</t>
  </si>
  <si>
    <t>VanValkenburg</t>
  </si>
  <si>
    <t>wf of Edward</t>
  </si>
  <si>
    <t>wf of Richard</t>
  </si>
  <si>
    <t>wf of Elbert Sr.</t>
  </si>
  <si>
    <t>wf of Willis</t>
  </si>
  <si>
    <t>Jerrylou</t>
  </si>
  <si>
    <t>wf of Lavern</t>
  </si>
  <si>
    <t>wf of Kevin</t>
  </si>
  <si>
    <t>wf of Wm.</t>
  </si>
  <si>
    <t>wf of Thomas</t>
  </si>
  <si>
    <t>wf of  Thomas A</t>
  </si>
  <si>
    <t>wf of George</t>
  </si>
  <si>
    <t>wf of Clarence</t>
  </si>
  <si>
    <t>wf of Elbert Jr.</t>
  </si>
  <si>
    <t>wf of John</t>
  </si>
  <si>
    <t>wf of Neil</t>
  </si>
  <si>
    <t>wf of James</t>
  </si>
  <si>
    <t>wf of Jack</t>
  </si>
  <si>
    <t>wf of Clifford</t>
  </si>
  <si>
    <t>wf of Albert</t>
  </si>
  <si>
    <t>wf of Ronald</t>
  </si>
  <si>
    <t>87</t>
  </si>
  <si>
    <t>wf of Robert</t>
  </si>
  <si>
    <t>Hills</t>
  </si>
  <si>
    <t>85</t>
  </si>
  <si>
    <t>hus of Frances</t>
  </si>
  <si>
    <t>Korea</t>
  </si>
  <si>
    <t>81</t>
  </si>
  <si>
    <t>see Beherns</t>
  </si>
  <si>
    <t>wf of Roy Jr. Francis</t>
  </si>
  <si>
    <t>52</t>
  </si>
  <si>
    <t>Mother of Jean Sparks</t>
  </si>
  <si>
    <t>Crozier</t>
  </si>
  <si>
    <t>66</t>
  </si>
  <si>
    <t>Grave was between</t>
  </si>
  <si>
    <t>Rebecca</t>
  </si>
  <si>
    <t>Authorized note Gerald Belanger</t>
  </si>
  <si>
    <t>Brandi</t>
  </si>
  <si>
    <t>Authorized note from Gerald Belanger</t>
  </si>
  <si>
    <t>John</t>
  </si>
  <si>
    <t>wf of Victor</t>
  </si>
  <si>
    <t>88</t>
  </si>
  <si>
    <t>Frances</t>
  </si>
  <si>
    <t>Victor</t>
  </si>
  <si>
    <t>5/05/2013</t>
  </si>
  <si>
    <t>Floyd</t>
  </si>
  <si>
    <t>3/15/1925</t>
  </si>
  <si>
    <t>11/1/1996</t>
  </si>
  <si>
    <t>hus of Ethel G.</t>
  </si>
  <si>
    <t>Ethel</t>
  </si>
  <si>
    <t>8/18/1928</t>
  </si>
  <si>
    <t>8/4/2000</t>
  </si>
  <si>
    <t>wf of Floyd M.</t>
  </si>
  <si>
    <t>Matthew</t>
  </si>
  <si>
    <t>7/30/1943</t>
  </si>
  <si>
    <t>10/28/2016</t>
  </si>
  <si>
    <t>Harold</t>
  </si>
  <si>
    <t>10/15/1929</t>
  </si>
  <si>
    <t>8/26/2016</t>
  </si>
  <si>
    <t>hus of Berta</t>
  </si>
  <si>
    <t>Berta</t>
  </si>
  <si>
    <t>Ostberg</t>
  </si>
  <si>
    <t>8/8/1926</t>
  </si>
  <si>
    <t>8/6/2015</t>
  </si>
  <si>
    <t>1/4/1888</t>
  </si>
  <si>
    <t>9/24/1991</t>
  </si>
  <si>
    <t>Frank</t>
  </si>
  <si>
    <t>6/20/1925</t>
  </si>
  <si>
    <t>7/1/1999</t>
  </si>
  <si>
    <t>hus of Marjorie</t>
  </si>
  <si>
    <t>10/30/1925</t>
  </si>
  <si>
    <t>2/3/2021</t>
  </si>
  <si>
    <t>95</t>
  </si>
  <si>
    <t>wf of Frank E.</t>
  </si>
  <si>
    <t>Joyce</t>
  </si>
  <si>
    <t>Dewey</t>
  </si>
  <si>
    <t>4/30/2011</t>
  </si>
  <si>
    <t>wf of Donald J. Hebert</t>
  </si>
  <si>
    <t>Elbert</t>
  </si>
  <si>
    <t>12/16/1919</t>
  </si>
  <si>
    <t>4/3/1992</t>
  </si>
  <si>
    <t>10/27/2010</t>
  </si>
  <si>
    <t>10/21/1924</t>
  </si>
  <si>
    <t>12/23/2006</t>
  </si>
  <si>
    <t>11/28/1924</t>
  </si>
  <si>
    <t>10/26/2013</t>
  </si>
  <si>
    <t>9/11/11931</t>
  </si>
  <si>
    <t>4/18/2013</t>
  </si>
  <si>
    <t>Chas. &amp; Alta Family</t>
  </si>
  <si>
    <t>Charles</t>
  </si>
  <si>
    <t>6/22/2000</t>
  </si>
  <si>
    <t>83</t>
  </si>
  <si>
    <t>Edna</t>
  </si>
  <si>
    <t>11/2/1925</t>
  </si>
  <si>
    <t>3/2/2015</t>
  </si>
  <si>
    <t>89</t>
  </si>
  <si>
    <t>wf of Charles F.</t>
  </si>
  <si>
    <t>3/16/2011</t>
  </si>
  <si>
    <t>hus of Margaret</t>
  </si>
  <si>
    <t>LaVern</t>
  </si>
  <si>
    <t>3/29/1920</t>
  </si>
  <si>
    <t>10/8/1983</t>
  </si>
  <si>
    <t>62</t>
  </si>
  <si>
    <t>Elizabeth</t>
  </si>
  <si>
    <t>1/6/1938</t>
  </si>
  <si>
    <t>6/27/2019</t>
  </si>
  <si>
    <t>Henne (Francis)</t>
  </si>
  <si>
    <t>Betty</t>
  </si>
  <si>
    <t>7/15/1960</t>
  </si>
  <si>
    <t>4/21/2013</t>
  </si>
  <si>
    <t>dau of Margaret Francis, wf of Eckart</t>
  </si>
  <si>
    <t>Eckart</t>
  </si>
  <si>
    <t>2/10/2017</t>
  </si>
  <si>
    <t>hus of Betty</t>
  </si>
  <si>
    <t>Kevin</t>
  </si>
  <si>
    <t>Julie</t>
  </si>
  <si>
    <t>Debra</t>
  </si>
  <si>
    <t>William</t>
  </si>
  <si>
    <t>3/18/1927</t>
  </si>
  <si>
    <t>8/26/1987</t>
  </si>
  <si>
    <t>Sylvia</t>
  </si>
  <si>
    <t>Jeanne</t>
  </si>
  <si>
    <t>11/18/2011</t>
  </si>
  <si>
    <t>Douglas</t>
  </si>
  <si>
    <t>12/8/2011</t>
  </si>
  <si>
    <t>Mildred</t>
  </si>
  <si>
    <t>12/20/1910</t>
  </si>
  <si>
    <t>6/24/2004</t>
  </si>
  <si>
    <t>93</t>
  </si>
  <si>
    <t>Walter</t>
  </si>
  <si>
    <t>4/29/1908</t>
  </si>
  <si>
    <t>2/15/1996</t>
  </si>
  <si>
    <t>Judith</t>
  </si>
  <si>
    <t>4/1/1946</t>
  </si>
  <si>
    <t>wf of Bruce</t>
  </si>
  <si>
    <t>VanNess</t>
  </si>
  <si>
    <t>Bruce</t>
  </si>
  <si>
    <t>7/12/1947</t>
  </si>
  <si>
    <t>9/17/2013</t>
  </si>
  <si>
    <t>hus of Judith</t>
  </si>
  <si>
    <t>Thomas</t>
  </si>
  <si>
    <t>Tina</t>
  </si>
  <si>
    <t>Anna</t>
  </si>
  <si>
    <t>2/15/2021</t>
  </si>
  <si>
    <t>hus of Kathleen</t>
  </si>
  <si>
    <t>Kathleen</t>
  </si>
  <si>
    <t>Cynthia</t>
  </si>
  <si>
    <t>George</t>
  </si>
  <si>
    <t>George (Family)</t>
  </si>
  <si>
    <t>Family to only use grave #4</t>
  </si>
  <si>
    <t>1/5/2021</t>
  </si>
  <si>
    <t>hus of Martha</t>
  </si>
  <si>
    <t>7/23/2018</t>
  </si>
  <si>
    <t>Paul</t>
  </si>
  <si>
    <t>9/13/2013</t>
  </si>
  <si>
    <t>son of George and Martha</t>
  </si>
  <si>
    <t>Clarence</t>
  </si>
  <si>
    <t>Evelyn</t>
  </si>
  <si>
    <t>7/20/1994</t>
  </si>
  <si>
    <t>hus of Nina B.</t>
  </si>
  <si>
    <t>7/11/1922</t>
  </si>
  <si>
    <t>3/21/2015</t>
  </si>
  <si>
    <t>92</t>
  </si>
  <si>
    <t>wf of Allen L.</t>
  </si>
  <si>
    <t>hus of Ruth</t>
  </si>
  <si>
    <t>4/16/2021</t>
  </si>
  <si>
    <t>Rodibaugh</t>
  </si>
  <si>
    <t>Neil</t>
  </si>
  <si>
    <t>Venia</t>
  </si>
  <si>
    <t>12/11/1949</t>
  </si>
  <si>
    <t>6/6/2019</t>
  </si>
  <si>
    <t>69</t>
  </si>
  <si>
    <t>hus of JoAnn</t>
  </si>
  <si>
    <t>Jo Ann</t>
  </si>
  <si>
    <t>10/17/1952</t>
  </si>
  <si>
    <t>Edith</t>
  </si>
  <si>
    <t>3/22/1926</t>
  </si>
  <si>
    <t>3/6/2001</t>
  </si>
  <si>
    <t>Alma</t>
  </si>
  <si>
    <t>Roberta</t>
  </si>
  <si>
    <t>10/24/2019</t>
  </si>
  <si>
    <t>hus of Jeannette</t>
  </si>
  <si>
    <t>Jeannette</t>
  </si>
  <si>
    <t>2/21/2020</t>
  </si>
  <si>
    <t>DeMeyer</t>
  </si>
  <si>
    <t>Elsa</t>
  </si>
  <si>
    <t>Clifford</t>
  </si>
  <si>
    <t>Lorraine</t>
  </si>
  <si>
    <t>Zachary</t>
  </si>
  <si>
    <t>Barcomb Jr.</t>
  </si>
  <si>
    <t>brother of Michael</t>
  </si>
  <si>
    <t>Randy</t>
  </si>
  <si>
    <t>Sutton</t>
  </si>
  <si>
    <t>9/4/1960</t>
  </si>
  <si>
    <t>Jacqueline</t>
  </si>
  <si>
    <t>1/9/1960</t>
  </si>
  <si>
    <t>7/28/2014</t>
  </si>
  <si>
    <t>Mary</t>
  </si>
  <si>
    <t>Reverse Burial, wants a 'Gren Burial'</t>
  </si>
  <si>
    <t>Bonnie</t>
  </si>
  <si>
    <t>Dorr, Jr.</t>
  </si>
  <si>
    <t>2/13/2018</t>
  </si>
  <si>
    <t>hus of Babara</t>
  </si>
  <si>
    <t>Barbara</t>
  </si>
  <si>
    <t>wf of William</t>
  </si>
  <si>
    <t>Jacob</t>
  </si>
  <si>
    <t>9/7/1988</t>
  </si>
  <si>
    <t>9/25/1926</t>
  </si>
  <si>
    <t>8/25/2012</t>
  </si>
  <si>
    <t>hus Mary Alice</t>
  </si>
  <si>
    <t>Vernon</t>
  </si>
  <si>
    <t>10/27/1928</t>
  </si>
  <si>
    <t>7/10/2002</t>
  </si>
  <si>
    <t>plaque from dau. - Diane Stalbird</t>
  </si>
  <si>
    <t>Gerald</t>
  </si>
  <si>
    <t>1/7/1947</t>
  </si>
  <si>
    <t>4/19/1978</t>
  </si>
  <si>
    <t>11/18/2017</t>
  </si>
  <si>
    <t>39</t>
  </si>
  <si>
    <t>dau of Ronald and Carol</t>
  </si>
  <si>
    <t>9/28/1973</t>
  </si>
  <si>
    <t>6/22/2019</t>
  </si>
  <si>
    <t>hus of Velma</t>
  </si>
  <si>
    <t>John (Jack)</t>
  </si>
  <si>
    <t>1/17/1936</t>
  </si>
  <si>
    <t>son of Edward A and Velma</t>
  </si>
  <si>
    <t>Velma</t>
  </si>
  <si>
    <t>1/7/1945</t>
  </si>
  <si>
    <t>12/7/1941</t>
  </si>
  <si>
    <t>5/27/2020</t>
  </si>
  <si>
    <t>Todd</t>
  </si>
  <si>
    <t>Czebatol</t>
  </si>
  <si>
    <t>Timothy</t>
  </si>
  <si>
    <t>O'Brien</t>
  </si>
  <si>
    <t>Patricia and Allan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</si>
</sst>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</font>
    <font>
      <sz val="8"/>
      <name val="MS Sans Serif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.5"/>
      <name val="Calibri"/>
      <family val="2"/>
      <scheme val="minor"/>
    </font>
    <font>
      <sz val="10"/>
      <color theme="0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7" borderId="0" xfId="0" applyFont="1" applyFill="1"/>
    <xf numFmtId="0" fontId="2" fillId="4" borderId="0" xfId="0" applyFont="1" applyFill="1"/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2" fillId="4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5" fillId="0" borderId="0" xfId="0" applyFont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2" fillId="8" borderId="0" xfId="0" applyFont="1" applyFill="1"/>
    <xf numFmtId="0" fontId="7" fillId="8" borderId="0" xfId="0" applyFont="1" applyFill="1"/>
    <xf numFmtId="0" fontId="2" fillId="0" borderId="0" xfId="0" quotePrefix="1" applyFont="1"/>
    <xf numFmtId="14" fontId="2" fillId="0" borderId="0" xfId="0" applyNumberFormat="1" applyFont="1"/>
    <xf numFmtId="0" fontId="8" fillId="0" borderId="1" xfId="0" applyFont="1" applyBorder="1"/>
    <xf numFmtId="0" fontId="8" fillId="6" borderId="1" xfId="0" applyFont="1" applyFill="1" applyBorder="1"/>
    <xf numFmtId="0" fontId="2" fillId="9" borderId="0" xfId="0" applyFont="1" applyFill="1"/>
    <xf numFmtId="0" fontId="2" fillId="10" borderId="1" xfId="0" applyFont="1" applyFill="1" applyBorder="1" applyAlignment="1">
      <alignment horizontal="center"/>
    </xf>
    <xf numFmtId="14" fontId="0" fillId="0" borderId="0" xfId="0" applyNumberFormat="1" applyAlignment="1">
      <alignment vertical="center"/>
    </xf>
    <xf numFmtId="0" fontId="2" fillId="11" borderId="1" xfId="0" applyFont="1" applyFill="1" applyBorder="1"/>
    <xf numFmtId="0" fontId="6" fillId="11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4" fontId="0" fillId="0" borderId="0" xfId="0" applyNumberFormat="1"/>
    <xf numFmtId="0" fontId="3" fillId="4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7" fillId="7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18"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5"/>
  <sheetViews>
    <sheetView workbookViewId="0">
      <selection activeCell="A15" sqref="A15"/>
    </sheetView>
  </sheetViews>
  <sheetFormatPr defaultRowHeight="12.75" x14ac:dyDescent="0.2"/>
  <sheetData>
    <row r="2" spans="1:1" x14ac:dyDescent="0.2">
      <c r="A2" t="s">
        <v>236</v>
      </c>
    </row>
    <row r="3" spans="1:1" x14ac:dyDescent="0.2">
      <c r="A3" t="s">
        <v>232</v>
      </c>
    </row>
    <row r="4" spans="1:1" x14ac:dyDescent="0.2">
      <c r="A4" t="s">
        <v>238</v>
      </c>
    </row>
    <row r="5" spans="1:1" x14ac:dyDescent="0.2">
      <c r="A5" t="s">
        <v>233</v>
      </c>
    </row>
    <row r="7" spans="1:1" x14ac:dyDescent="0.2">
      <c r="A7" t="s">
        <v>237</v>
      </c>
    </row>
    <row r="8" spans="1:1" x14ac:dyDescent="0.2">
      <c r="A8" t="s">
        <v>239</v>
      </c>
    </row>
    <row r="10" spans="1:1" x14ac:dyDescent="0.2">
      <c r="A10" t="s">
        <v>240</v>
      </c>
    </row>
    <row r="12" spans="1:1" x14ac:dyDescent="0.2">
      <c r="A12" t="s">
        <v>234</v>
      </c>
    </row>
    <row r="13" spans="1:1" x14ac:dyDescent="0.2">
      <c r="A13" t="s">
        <v>235</v>
      </c>
    </row>
    <row r="14" spans="1:1" x14ac:dyDescent="0.2">
      <c r="A14" t="s">
        <v>241</v>
      </c>
    </row>
    <row r="15" spans="1:1" x14ac:dyDescent="0.2">
      <c r="A15" t="s">
        <v>242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  <pageSetUpPr fitToPage="1"/>
  </sheetPr>
  <dimension ref="A1:AB65"/>
  <sheetViews>
    <sheetView topLeftCell="A19" zoomScale="80" zoomScaleNormal="80" workbookViewId="0">
      <selection activeCell="A19" sqref="A1:XFD1048576"/>
    </sheetView>
  </sheetViews>
  <sheetFormatPr defaultColWidth="8.85546875" defaultRowHeight="12.75" x14ac:dyDescent="0.2"/>
  <cols>
    <col min="1" max="16384" width="8.85546875" style="1"/>
  </cols>
  <sheetData>
    <row r="1" spans="1:28" ht="18" x14ac:dyDescent="0.2">
      <c r="B1" s="2"/>
      <c r="C1" s="2"/>
      <c r="D1" s="2"/>
      <c r="E1" s="2"/>
      <c r="F1" s="2"/>
      <c r="G1" s="2"/>
      <c r="H1" s="37" t="s">
        <v>254</v>
      </c>
      <c r="I1" s="3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1:28" ht="23.25" x14ac:dyDescent="0.2">
      <c r="B4" s="3"/>
      <c r="C4" s="3"/>
      <c r="D4" s="3"/>
      <c r="E4" s="3"/>
      <c r="F4" s="3"/>
      <c r="G4" s="35" t="s">
        <v>255</v>
      </c>
      <c r="H4" s="36"/>
      <c r="I4" s="3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8" x14ac:dyDescent="0.2">
      <c r="A5" s="5" t="s">
        <v>225</v>
      </c>
      <c r="B5" s="26">
        <v>1001</v>
      </c>
      <c r="C5" s="26">
        <v>1002</v>
      </c>
      <c r="D5" s="26">
        <v>1003</v>
      </c>
      <c r="E5" s="26">
        <v>1004</v>
      </c>
      <c r="F5" s="26">
        <v>1005</v>
      </c>
      <c r="G5" s="26">
        <v>1006</v>
      </c>
      <c r="H5" s="26">
        <v>1007</v>
      </c>
      <c r="I5" s="26">
        <v>1008</v>
      </c>
      <c r="J5" s="26">
        <v>1009</v>
      </c>
      <c r="K5" s="26">
        <v>1010</v>
      </c>
      <c r="L5" s="26">
        <v>1011</v>
      </c>
      <c r="M5" s="26">
        <v>1012</v>
      </c>
      <c r="N5" s="26">
        <v>1013</v>
      </c>
      <c r="O5" s="26">
        <v>1014</v>
      </c>
      <c r="P5" s="26">
        <v>1015</v>
      </c>
      <c r="Q5" s="26">
        <v>1016</v>
      </c>
      <c r="R5" s="26">
        <v>1017</v>
      </c>
      <c r="S5" s="26">
        <v>1018</v>
      </c>
      <c r="T5" s="26">
        <v>1019</v>
      </c>
      <c r="U5" s="26">
        <v>1020</v>
      </c>
      <c r="V5" s="26">
        <v>1021</v>
      </c>
      <c r="W5" s="26">
        <v>1022</v>
      </c>
      <c r="X5" s="26">
        <v>1023</v>
      </c>
      <c r="Y5" s="26">
        <v>1024</v>
      </c>
      <c r="Z5" s="1" t="s">
        <v>231</v>
      </c>
      <c r="AA5" s="1" t="s">
        <v>244</v>
      </c>
    </row>
    <row r="6" spans="1:28" x14ac:dyDescent="0.2">
      <c r="A6" s="4" t="s">
        <v>226</v>
      </c>
      <c r="B6" s="6" t="str">
        <f>VLOOKUP(B5,Qry_Rpt_Section_H!$C$2:'Qry_Rpt_Section_H'!$T$228,18,FALSE)</f>
        <v>X</v>
      </c>
      <c r="C6" s="6" t="str">
        <f>VLOOKUP(C5,Qry_Rpt_Section_H!$C$2:'Qry_Rpt_Section_H'!$T$228,18,FALSE)</f>
        <v>X</v>
      </c>
      <c r="D6" s="6" t="str">
        <f>VLOOKUP(D5,Qry_Rpt_Section_H!$C$2:'Qry_Rpt_Section_H'!$T$228,18,FALSE)</f>
        <v>X</v>
      </c>
      <c r="E6" s="6" t="str">
        <f>VLOOKUP(E5,Qry_Rpt_Section_H!$C$2:'Qry_Rpt_Section_H'!$T$228,18,FALSE)</f>
        <v>X</v>
      </c>
      <c r="F6" s="6">
        <f>VLOOKUP(F5,Qry_Rpt_Section_H!$C$2:'Qry_Rpt_Section_H'!$T$228,18,FALSE)</f>
        <v>0</v>
      </c>
      <c r="G6" s="6">
        <f>VLOOKUP(G5,Qry_Rpt_Section_H!$C$2:'Qry_Rpt_Section_H'!$T$228,18,FALSE)</f>
        <v>0</v>
      </c>
      <c r="H6" s="6" t="str">
        <f>VLOOKUP(H5,Qry_Rpt_Section_H!$C$2:'Qry_Rpt_Section_H'!$T$228,18,FALSE)</f>
        <v>X</v>
      </c>
      <c r="I6" s="6" t="str">
        <f>VLOOKUP(I5,Qry_Rpt_Section_H!$C$2:'Qry_Rpt_Section_H'!$T$228,18,FALSE)</f>
        <v>X</v>
      </c>
      <c r="J6" s="6">
        <f>VLOOKUP(J5,Qry_Rpt_Section_H!$C$2:'Qry_Rpt_Section_H'!$T$228,18,FALSE)</f>
        <v>0</v>
      </c>
      <c r="K6" s="6">
        <f>VLOOKUP(K5,Qry_Rpt_Section_H!$C$2:'Qry_Rpt_Section_H'!$T$228,18,FALSE)</f>
        <v>0</v>
      </c>
      <c r="L6" s="6">
        <f>VLOOKUP(L5,Qry_Rpt_Section_H!$C$2:'Qry_Rpt_Section_H'!$T$228,18,FALSE)</f>
        <v>0</v>
      </c>
      <c r="M6" s="6" t="str">
        <f>VLOOKUP(M5,Qry_Rpt_Section_H!$C$2:'Qry_Rpt_Section_H'!$T$228,18,FALSE)</f>
        <v>X</v>
      </c>
      <c r="N6" s="6" t="str">
        <f>VLOOKUP(N5,Qry_Rpt_Section_H!$C$2:'Qry_Rpt_Section_H'!$T$228,18,FALSE)</f>
        <v>X</v>
      </c>
      <c r="O6" s="6" t="str">
        <f>VLOOKUP(O5,Qry_Rpt_Section_H!$C$2:'Qry_Rpt_Section_H'!$T$228,18,FALSE)</f>
        <v>X</v>
      </c>
      <c r="P6" s="6" t="str">
        <f>VLOOKUP(P5,Qry_Rpt_Section_H!$C$2:'Qry_Rpt_Section_H'!$T$228,18,FALSE)</f>
        <v>X</v>
      </c>
      <c r="Q6" s="6" t="str">
        <f>VLOOKUP(Q5,Qry_Rpt_Section_H!$C$2:'Qry_Rpt_Section_H'!$T$228,18,FALSE)</f>
        <v>X</v>
      </c>
      <c r="R6" s="6" t="str">
        <f>VLOOKUP(R5,Qry_Rpt_Section_H!$C$2:'Qry_Rpt_Section_H'!$T$228,18,FALSE)</f>
        <v>X</v>
      </c>
      <c r="S6" s="6" t="str">
        <f>VLOOKUP(S5,Qry_Rpt_Section_H!$C$2:'Qry_Rpt_Section_H'!$T$228,18,FALSE)</f>
        <v>X</v>
      </c>
      <c r="T6" s="6" t="str">
        <f>VLOOKUP(T5,Qry_Rpt_Section_H!$C$2:'Qry_Rpt_Section_H'!$T$228,18,FALSE)</f>
        <v>X</v>
      </c>
      <c r="U6" s="6" t="str">
        <f>VLOOKUP(U5,Qry_Rpt_Section_H!$C$2:'Qry_Rpt_Section_H'!$T$228,18,FALSE)</f>
        <v>X</v>
      </c>
      <c r="V6" s="6" t="str">
        <f>VLOOKUP(V5,Qry_Rpt_Section_H!$C$2:'Qry_Rpt_Section_H'!$T$228,18,FALSE)</f>
        <v>X</v>
      </c>
      <c r="W6" s="6" t="str">
        <f>VLOOKUP(W5,Qry_Rpt_Section_H!$C$2:'Qry_Rpt_Section_H'!$T$228,18,FALSE)</f>
        <v>X</v>
      </c>
      <c r="X6" s="6" t="str">
        <f>VLOOKUP(X5,Qry_Rpt_Section_H!$C$2:'Qry_Rpt_Section_H'!$T$228,18,FALSE)</f>
        <v>X</v>
      </c>
      <c r="Y6" s="6">
        <f>VLOOKUP(Y5,Qry_Rpt_Section_H!$C$2:'Qry_Rpt_Section_H'!$T$228,18,FALSE)</f>
        <v>0</v>
      </c>
      <c r="Z6" s="1" t="s">
        <v>231</v>
      </c>
      <c r="AA6" s="7" t="s">
        <v>245</v>
      </c>
      <c r="AB6" s="8"/>
    </row>
    <row r="7" spans="1:28" x14ac:dyDescent="0.2">
      <c r="A7" s="4" t="s">
        <v>6</v>
      </c>
      <c r="B7" s="5" t="str">
        <f>VLOOKUP(B5,Qry_Rpt_Section_H!$C$2:'Qry_Rpt_Section_H'!$J$228,7,FALSE)</f>
        <v>Gudonis</v>
      </c>
      <c r="C7" s="5" t="str">
        <f>VLOOKUP(C5,Qry_Rpt_Section_H!$C$2:'Qry_Rpt_Section_H'!$J$228,7,FALSE)</f>
        <v>Gudonis</v>
      </c>
      <c r="D7" s="5" t="str">
        <f>VLOOKUP(D5,Qry_Rpt_Section_H!$C$2:'Qry_Rpt_Section_H'!$J$228,7,FALSE)</f>
        <v>Dame</v>
      </c>
      <c r="E7" s="5" t="str">
        <f>VLOOKUP(E5,Qry_Rpt_Section_H!$C$2:'Qry_Rpt_Section_H'!$J$228,7,FALSE)</f>
        <v>Dame</v>
      </c>
      <c r="F7" s="5" t="str">
        <f>VLOOKUP(F5,Qry_Rpt_Section_H!$C$2:'Qry_Rpt_Section_H'!$J$228,7,FALSE)</f>
        <v>Feasel</v>
      </c>
      <c r="G7" s="5" t="str">
        <f>VLOOKUP(G5,Qry_Rpt_Section_H!$C$2:'Qry_Rpt_Section_H'!$J$228,7,FALSE)</f>
        <v>Feasel</v>
      </c>
      <c r="H7" s="5" t="str">
        <f>VLOOKUP(H5,Qry_Rpt_Section_H!$C$2:'Qry_Rpt_Section_H'!$J$228,7,FALSE)</f>
        <v>Feasel</v>
      </c>
      <c r="I7" s="5" t="str">
        <f>VLOOKUP(I5,Qry_Rpt_Section_H!$C$2:'Qry_Rpt_Section_H'!$J$228,7,FALSE)</f>
        <v>Feasel</v>
      </c>
      <c r="J7" s="5" t="str">
        <f>VLOOKUP(J5,Qry_Rpt_Section_H!$C$2:'Qry_Rpt_Section_H'!$J$228,7,FALSE)</f>
        <v>Feasel</v>
      </c>
      <c r="K7" s="5" t="str">
        <f>VLOOKUP(K5,Qry_Rpt_Section_H!$C$2:'Qry_Rpt_Section_H'!$J$228,7,FALSE)</f>
        <v>Feasel</v>
      </c>
      <c r="L7" s="5" t="str">
        <f>VLOOKUP(L5,Qry_Rpt_Section_H!$C$2:'Qry_Rpt_Section_H'!$J$228,7,FALSE)</f>
        <v>Feasel</v>
      </c>
      <c r="M7" s="5" t="str">
        <f>VLOOKUP(M5,Qry_Rpt_Section_H!$C$2:'Qry_Rpt_Section_H'!$J$228,7,FALSE)</f>
        <v>Miller</v>
      </c>
      <c r="N7" s="5" t="str">
        <f>VLOOKUP(N5,Qry_Rpt_Section_H!$C$2:'Qry_Rpt_Section_H'!$J$228,7,FALSE)</f>
        <v>Peck</v>
      </c>
      <c r="O7" s="5" t="str">
        <f>VLOOKUP(O5,Qry_Rpt_Section_H!$C$2:'Qry_Rpt_Section_H'!$J$228,7,FALSE)</f>
        <v>Peck</v>
      </c>
      <c r="P7" s="5" t="str">
        <f>VLOOKUP(P5,Qry_Rpt_Section_H!$C$2:'Qry_Rpt_Section_H'!$J$228,7,FALSE)</f>
        <v>Allen</v>
      </c>
      <c r="Q7" s="5" t="str">
        <f>VLOOKUP(Q5,Qry_Rpt_Section_H!$C$2:'Qry_Rpt_Section_H'!$J$228,7,FALSE)</f>
        <v>Allen</v>
      </c>
      <c r="R7" s="5" t="str">
        <f>VLOOKUP(R5,Qry_Rpt_Section_H!$C$2:'Qry_Rpt_Section_H'!$J$228,7,FALSE)</f>
        <v>Beherns</v>
      </c>
      <c r="S7" s="5" t="str">
        <f>VLOOKUP(S5,Qry_Rpt_Section_H!$C$2:'Qry_Rpt_Section_H'!$J$228,7,FALSE)</f>
        <v>Francis Jr.</v>
      </c>
      <c r="T7" s="5" t="str">
        <f>VLOOKUP(T5,Qry_Rpt_Section_H!$C$2:'Qry_Rpt_Section_H'!$J$228,7,FALSE)</f>
        <v>McGrath</v>
      </c>
      <c r="U7" s="5" t="str">
        <f>VLOOKUP(U5,Qry_Rpt_Section_H!$C$2:'Qry_Rpt_Section_H'!$J$228,7,FALSE)</f>
        <v>McGrath</v>
      </c>
      <c r="V7" s="5" t="str">
        <f>VLOOKUP(V5,Qry_Rpt_Section_H!$C$2:'Qry_Rpt_Section_H'!$J$228,7,FALSE)</f>
        <v>Smedley</v>
      </c>
      <c r="W7" s="5" t="str">
        <f>VLOOKUP(W5,Qry_Rpt_Section_H!$C$2:'Qry_Rpt_Section_H'!$J$228,7,FALSE)</f>
        <v>Voisey</v>
      </c>
      <c r="X7" s="5" t="str">
        <f>VLOOKUP(X5,Qry_Rpt_Section_H!$C$2:'Qry_Rpt_Section_H'!$J$228,7,FALSE)</f>
        <v>Brun</v>
      </c>
      <c r="Y7" s="5" t="str">
        <f>VLOOKUP(Y5,Qry_Rpt_Section_H!$C$2:'Qry_Rpt_Section_H'!$J$228,7,FALSE)</f>
        <v>Bushman</v>
      </c>
      <c r="Z7" s="1" t="s">
        <v>231</v>
      </c>
      <c r="AA7" s="9" t="s">
        <v>246</v>
      </c>
      <c r="AB7" s="3"/>
    </row>
    <row r="8" spans="1:28" x14ac:dyDescent="0.2">
      <c r="A8" s="4" t="s">
        <v>7</v>
      </c>
      <c r="B8" s="5" t="str">
        <f>VLOOKUP(B5,Qry_Rpt_Section_H!$C$2:'Qry_Rpt_Section_H'!$J$228,8,FALSE)</f>
        <v>Frances</v>
      </c>
      <c r="C8" s="5" t="str">
        <f>VLOOKUP(C5,Qry_Rpt_Section_H!$C$2:'Qry_Rpt_Section_H'!$J$228,8,FALSE)</f>
        <v>Victor</v>
      </c>
      <c r="D8" s="5" t="str">
        <f>VLOOKUP(D5,Qry_Rpt_Section_H!$C$2:'Qry_Rpt_Section_H'!$J$228,8,FALSE)</f>
        <v>Floyd</v>
      </c>
      <c r="E8" s="5" t="str">
        <f>VLOOKUP(E5,Qry_Rpt_Section_H!$C$2:'Qry_Rpt_Section_H'!$J$228,8,FALSE)</f>
        <v>Ethel</v>
      </c>
      <c r="F8" s="5" t="str">
        <f>VLOOKUP(F5,Qry_Rpt_Section_H!$C$2:'Qry_Rpt_Section_H'!$J$228,8,FALSE)</f>
        <v>Harold</v>
      </c>
      <c r="G8" s="5" t="str">
        <f>VLOOKUP(G5,Qry_Rpt_Section_H!$C$2:'Qry_Rpt_Section_H'!$J$228,8,FALSE)</f>
        <v>Harold Family</v>
      </c>
      <c r="H8" s="5" t="str">
        <f>VLOOKUP(H5,Qry_Rpt_Section_H!$C$2:'Qry_Rpt_Section_H'!$J$228,8,FALSE)</f>
        <v>Edward</v>
      </c>
      <c r="I8" s="5" t="str">
        <f>VLOOKUP(I5,Qry_Rpt_Section_H!$C$2:'Qry_Rpt_Section_H'!$J$228,8,FALSE)</f>
        <v>Berta</v>
      </c>
      <c r="J8" s="5" t="str">
        <f>VLOOKUP(J5,Qry_Rpt_Section_H!$C$2:'Qry_Rpt_Section_H'!$J$228,8,FALSE)</f>
        <v>Richard</v>
      </c>
      <c r="K8" s="5" t="str">
        <f>VLOOKUP(K5,Qry_Rpt_Section_H!$C$2:'Qry_Rpt_Section_H'!$J$228,8,FALSE)</f>
        <v>Ruth</v>
      </c>
      <c r="L8" s="5" t="str">
        <f>VLOOKUP(L5,Qry_Rpt_Section_H!$C$2:'Qry_Rpt_Section_H'!$J$228,8,FALSE)</f>
        <v>Richard Family</v>
      </c>
      <c r="M8" s="5" t="str">
        <f>VLOOKUP(M5,Qry_Rpt_Section_H!$C$2:'Qry_Rpt_Section_H'!$J$228,8,FALSE)</f>
        <v>Joyce</v>
      </c>
      <c r="N8" s="5" t="str">
        <f>VLOOKUP(N5,Qry_Rpt_Section_H!$C$2:'Qry_Rpt_Section_H'!$J$228,8,FALSE)</f>
        <v>Willis</v>
      </c>
      <c r="O8" s="5" t="str">
        <f>VLOOKUP(O5,Qry_Rpt_Section_H!$C$2:'Qry_Rpt_Section_H'!$J$228,8,FALSE)</f>
        <v>Helen</v>
      </c>
      <c r="P8" s="5" t="str">
        <f>VLOOKUP(P5,Qry_Rpt_Section_H!$C$2:'Qry_Rpt_Section_H'!$J$228,8,FALSE)</f>
        <v>Patricia</v>
      </c>
      <c r="Q8" s="5" t="str">
        <f>VLOOKUP(Q5,Qry_Rpt_Section_H!$C$2:'Qry_Rpt_Section_H'!$J$228,8,FALSE)</f>
        <v>Robert</v>
      </c>
      <c r="R8" s="5" t="str">
        <f>VLOOKUP(R5,Qry_Rpt_Section_H!$C$2:'Qry_Rpt_Section_H'!$J$228,8,FALSE)</f>
        <v>Jerrylou</v>
      </c>
      <c r="S8" s="5" t="str">
        <f>VLOOKUP(S5,Qry_Rpt_Section_H!$C$2:'Qry_Rpt_Section_H'!$J$228,8,FALSE)</f>
        <v>Roy</v>
      </c>
      <c r="T8" s="5" t="str">
        <f>VLOOKUP(T5,Qry_Rpt_Section_H!$C$2:'Qry_Rpt_Section_H'!$J$228,8,FALSE)</f>
        <v>LaVern</v>
      </c>
      <c r="U8" s="5" t="str">
        <f>VLOOKUP(U5,Qry_Rpt_Section_H!$C$2:'Qry_Rpt_Section_H'!$J$228,8,FALSE)</f>
        <v>Elizabeth</v>
      </c>
      <c r="V8" s="5" t="str">
        <f>VLOOKUP(V5,Qry_Rpt_Section_H!$C$2:'Qry_Rpt_Section_H'!$J$228,8,FALSE)</f>
        <v>Julie</v>
      </c>
      <c r="W8" s="5" t="str">
        <f>VLOOKUP(W5,Qry_Rpt_Section_H!$C$2:'Qry_Rpt_Section_H'!$J$228,8,FALSE)</f>
        <v>Debra</v>
      </c>
      <c r="X8" s="5" t="str">
        <f>VLOOKUP(X5,Qry_Rpt_Section_H!$C$2:'Qry_Rpt_Section_H'!$J$228,8,FALSE)</f>
        <v>Jerrid</v>
      </c>
      <c r="Y8" s="5" t="str">
        <f>VLOOKUP(Y5,Qry_Rpt_Section_H!$C$2:'Qry_Rpt_Section_H'!$J$228,8,FALSE)</f>
        <v>family</v>
      </c>
      <c r="Z8" s="1" t="s">
        <v>231</v>
      </c>
    </row>
    <row r="9" spans="1:28" s="12" customFormat="1" ht="15.75" x14ac:dyDescent="0.25">
      <c r="A9" s="10" t="s">
        <v>227</v>
      </c>
      <c r="B9" s="11">
        <f>VLOOKUP(B5,Qry_Rpt_Section_H!$C$2:'Qry_Rpt_Section_H'!$J$228,2,FALSE)</f>
        <v>2</v>
      </c>
      <c r="C9" s="11">
        <f>VLOOKUP(C5,Qry_Rpt_Section_H!$C$2:'Qry_Rpt_Section_H'!$J$228,2,FALSE)</f>
        <v>2</v>
      </c>
      <c r="D9" s="11">
        <f>VLOOKUP(D5,Qry_Rpt_Section_H!$C$2:'Qry_Rpt_Section_H'!$J$228,2,FALSE)</f>
        <v>2</v>
      </c>
      <c r="E9" s="11">
        <f>VLOOKUP(E5,Qry_Rpt_Section_H!$C$2:'Qry_Rpt_Section_H'!$J$228,2,FALSE)</f>
        <v>2</v>
      </c>
      <c r="F9" s="11">
        <f>VLOOKUP(F5,Qry_Rpt_Section_H!$C$2:'Qry_Rpt_Section_H'!$J$228,2,FALSE)</f>
        <v>3</v>
      </c>
      <c r="G9" s="11">
        <f>VLOOKUP(G5,Qry_Rpt_Section_H!$C$2:'Qry_Rpt_Section_H'!$J$228,2,FALSE)</f>
        <v>3</v>
      </c>
      <c r="H9" s="11">
        <f>VLOOKUP(H5,Qry_Rpt_Section_H!$C$2:'Qry_Rpt_Section_H'!$J$228,2,FALSE)</f>
        <v>3</v>
      </c>
      <c r="I9" s="11">
        <f>VLOOKUP(I5,Qry_Rpt_Section_H!$C$2:'Qry_Rpt_Section_H'!$J$228,2,FALSE)</f>
        <v>3</v>
      </c>
      <c r="J9" s="11">
        <f>VLOOKUP(J5,Qry_Rpt_Section_H!$C$2:'Qry_Rpt_Section_H'!$J$228,2,FALSE)</f>
        <v>4</v>
      </c>
      <c r="K9" s="11">
        <f>VLOOKUP(K5,Qry_Rpt_Section_H!$C$2:'Qry_Rpt_Section_H'!$J$228,2,FALSE)</f>
        <v>4</v>
      </c>
      <c r="L9" s="11">
        <f>VLOOKUP(L5,Qry_Rpt_Section_H!$C$2:'Qry_Rpt_Section_H'!$J$228,2,FALSE)</f>
        <v>4</v>
      </c>
      <c r="M9" s="11">
        <f>VLOOKUP(M5,Qry_Rpt_Section_H!$C$2:'Qry_Rpt_Section_H'!$J$228,2,FALSE)</f>
        <v>4</v>
      </c>
      <c r="N9" s="11">
        <f>VLOOKUP(N5,Qry_Rpt_Section_H!$C$2:'Qry_Rpt_Section_H'!$J$228,2,FALSE)</f>
        <v>5</v>
      </c>
      <c r="O9" s="11">
        <f>VLOOKUP(O5,Qry_Rpt_Section_H!$C$2:'Qry_Rpt_Section_H'!$J$228,2,FALSE)</f>
        <v>5</v>
      </c>
      <c r="P9" s="11">
        <f>VLOOKUP(P5,Qry_Rpt_Section_H!$C$2:'Qry_Rpt_Section_H'!$J$228,2,FALSE)</f>
        <v>5</v>
      </c>
      <c r="Q9" s="11">
        <f>VLOOKUP(Q5,Qry_Rpt_Section_H!$C$2:'Qry_Rpt_Section_H'!$J$228,2,FALSE)</f>
        <v>5</v>
      </c>
      <c r="R9" s="11">
        <f>VLOOKUP(R5,Qry_Rpt_Section_H!$C$2:'Qry_Rpt_Section_H'!$J$228,2,FALSE)</f>
        <v>6</v>
      </c>
      <c r="S9" s="11">
        <f>VLOOKUP(S5,Qry_Rpt_Section_H!$C$2:'Qry_Rpt_Section_H'!$J$228,2,FALSE)</f>
        <v>6</v>
      </c>
      <c r="T9" s="11">
        <f>VLOOKUP(T5,Qry_Rpt_Section_H!$C$2:'Qry_Rpt_Section_H'!$J$228,2,FALSE)</f>
        <v>6</v>
      </c>
      <c r="U9" s="11">
        <f>VLOOKUP(U5,Qry_Rpt_Section_H!$C$2:'Qry_Rpt_Section_H'!$J$228,2,FALSE)</f>
        <v>6</v>
      </c>
      <c r="V9" s="11">
        <f>VLOOKUP(V5,Qry_Rpt_Section_H!$C$2:'Qry_Rpt_Section_H'!$J$228,2,FALSE)</f>
        <v>7</v>
      </c>
      <c r="W9" s="11">
        <f>VLOOKUP(W5,Qry_Rpt_Section_H!$C$2:'Qry_Rpt_Section_H'!$J$228,2,FALSE)</f>
        <v>7</v>
      </c>
      <c r="X9" s="11">
        <f>VLOOKUP(X5,Qry_Rpt_Section_H!$C$2:'Qry_Rpt_Section_H'!$J$228,2,FALSE)</f>
        <v>7</v>
      </c>
      <c r="Y9" s="11">
        <f>VLOOKUP(Y5,Qry_Rpt_Section_H!$C$2:'Qry_Rpt_Section_H'!$J$228,2,FALSE)</f>
        <v>7</v>
      </c>
      <c r="Z9" s="12" t="s">
        <v>231</v>
      </c>
      <c r="AA9" s="12" t="s">
        <v>1</v>
      </c>
    </row>
    <row r="10" spans="1:28" s="15" customFormat="1" x14ac:dyDescent="0.2">
      <c r="A10" s="13" t="s">
        <v>228</v>
      </c>
      <c r="B10" s="14">
        <f>VLOOKUP(B5,Qry_Rpt_Section_H!$C$2:'Qry_Rpt_Section_H'!$J$228,3,FALSE)</f>
        <v>1</v>
      </c>
      <c r="C10" s="14">
        <f>VLOOKUP(C5,Qry_Rpt_Section_H!$C$2:'Qry_Rpt_Section_H'!$J$228,3,FALSE)</f>
        <v>2</v>
      </c>
      <c r="D10" s="14">
        <f>VLOOKUP(D5,Qry_Rpt_Section_H!$C$2:'Qry_Rpt_Section_H'!$J$228,3,FALSE)</f>
        <v>3</v>
      </c>
      <c r="E10" s="14">
        <f>VLOOKUP(E5,Qry_Rpt_Section_H!$C$2:'Qry_Rpt_Section_H'!$J$228,3,FALSE)</f>
        <v>4</v>
      </c>
      <c r="F10" s="14">
        <f>VLOOKUP(F5,Qry_Rpt_Section_H!$C$2:'Qry_Rpt_Section_H'!$J$228,3,FALSE)</f>
        <v>1</v>
      </c>
      <c r="G10" s="14">
        <f>VLOOKUP(G5,Qry_Rpt_Section_H!$C$2:'Qry_Rpt_Section_H'!$J$228,3,FALSE)</f>
        <v>2</v>
      </c>
      <c r="H10" s="14">
        <f>VLOOKUP(H5,Qry_Rpt_Section_H!$C$2:'Qry_Rpt_Section_H'!$J$228,3,FALSE)</f>
        <v>3</v>
      </c>
      <c r="I10" s="14">
        <f>VLOOKUP(I5,Qry_Rpt_Section_H!$C$2:'Qry_Rpt_Section_H'!$J$228,3,FALSE)</f>
        <v>4</v>
      </c>
      <c r="J10" s="14">
        <f>VLOOKUP(J5,Qry_Rpt_Section_H!$C$2:'Qry_Rpt_Section_H'!$J$228,3,FALSE)</f>
        <v>1</v>
      </c>
      <c r="K10" s="14">
        <f>VLOOKUP(K5,Qry_Rpt_Section_H!$C$2:'Qry_Rpt_Section_H'!$J$228,3,FALSE)</f>
        <v>2</v>
      </c>
      <c r="L10" s="14">
        <f>VLOOKUP(L5,Qry_Rpt_Section_H!$C$2:'Qry_Rpt_Section_H'!$J$228,3,FALSE)</f>
        <v>3</v>
      </c>
      <c r="M10" s="14">
        <f>VLOOKUP(M5,Qry_Rpt_Section_H!$C$2:'Qry_Rpt_Section_H'!$J$228,3,FALSE)</f>
        <v>4</v>
      </c>
      <c r="N10" s="14">
        <f>VLOOKUP(N5,Qry_Rpt_Section_H!$C$2:'Qry_Rpt_Section_H'!$J$228,3,FALSE)</f>
        <v>1</v>
      </c>
      <c r="O10" s="14">
        <f>VLOOKUP(O5,Qry_Rpt_Section_H!$C$2:'Qry_Rpt_Section_H'!$J$228,3,FALSE)</f>
        <v>2</v>
      </c>
      <c r="P10" s="14">
        <f>VLOOKUP(P5,Qry_Rpt_Section_H!$C$2:'Qry_Rpt_Section_H'!$J$228,3,FALSE)</f>
        <v>3</v>
      </c>
      <c r="Q10" s="14">
        <f>VLOOKUP(Q5,Qry_Rpt_Section_H!$C$2:'Qry_Rpt_Section_H'!$J$228,3,FALSE)</f>
        <v>4</v>
      </c>
      <c r="R10" s="14">
        <f>VLOOKUP(R5,Qry_Rpt_Section_H!$C$2:'Qry_Rpt_Section_H'!$J$228,3,FALSE)</f>
        <v>1</v>
      </c>
      <c r="S10" s="14">
        <f>VLOOKUP(S5,Qry_Rpt_Section_H!$C$2:'Qry_Rpt_Section_H'!$J$228,3,FALSE)</f>
        <v>2</v>
      </c>
      <c r="T10" s="14">
        <f>VLOOKUP(T5,Qry_Rpt_Section_H!$C$2:'Qry_Rpt_Section_H'!$J$228,3,FALSE)</f>
        <v>3</v>
      </c>
      <c r="U10" s="14">
        <f>VLOOKUP(U5,Qry_Rpt_Section_H!$C$2:'Qry_Rpt_Section_H'!$J$228,3,FALSE)</f>
        <v>4</v>
      </c>
      <c r="V10" s="14">
        <f>VLOOKUP(V5,Qry_Rpt_Section_H!$C$2:'Qry_Rpt_Section_H'!$J$228,3,FALSE)</f>
        <v>1</v>
      </c>
      <c r="W10" s="14">
        <f>VLOOKUP(W5,Qry_Rpt_Section_H!$C$2:'Qry_Rpt_Section_H'!$J$228,3,FALSE)</f>
        <v>2</v>
      </c>
      <c r="X10" s="14">
        <f>VLOOKUP(X5,Qry_Rpt_Section_H!$C$2:'Qry_Rpt_Section_H'!$J$228,3,FALSE)</f>
        <v>3</v>
      </c>
      <c r="Y10" s="14">
        <f>VLOOKUP(Y5,Qry_Rpt_Section_H!$C$2:'Qry_Rpt_Section_H'!$J$228,3,FALSE)</f>
        <v>4</v>
      </c>
      <c r="Z10" s="15" t="s">
        <v>231</v>
      </c>
      <c r="AA10" s="15" t="s">
        <v>228</v>
      </c>
    </row>
    <row r="11" spans="1:28" x14ac:dyDescent="0.2">
      <c r="A11" s="4" t="s">
        <v>229</v>
      </c>
      <c r="B11" s="6" t="str">
        <f>VLOOKUP(B5,Qry_Rpt_Section_H!$C$2:'Qry_Rpt_Section_H'!$T$228,5,FALSE)</f>
        <v>X</v>
      </c>
      <c r="C11" s="6" t="str">
        <f>VLOOKUP(C5,Qry_Rpt_Section_H!$C$2:'Qry_Rpt_Section_H'!$T$228,5,FALSE)</f>
        <v>X</v>
      </c>
      <c r="D11" s="6" t="str">
        <f>VLOOKUP(D5,Qry_Rpt_Section_H!$C$2:'Qry_Rpt_Section_H'!$T$228,5,FALSE)</f>
        <v>X</v>
      </c>
      <c r="E11" s="6" t="str">
        <f>VLOOKUP(E5,Qry_Rpt_Section_H!$C$2:'Qry_Rpt_Section_H'!$T$228,5,FALSE)</f>
        <v>X</v>
      </c>
      <c r="F11" s="6" t="str">
        <f>VLOOKUP(F5,Qry_Rpt_Section_H!$C$2:'Qry_Rpt_Section_H'!$T$228,5,FALSE)</f>
        <v>X</v>
      </c>
      <c r="G11" s="6">
        <f>VLOOKUP(G5,Qry_Rpt_Section_H!$C$2:'Qry_Rpt_Section_H'!$T$228,5,FALSE)</f>
        <v>0</v>
      </c>
      <c r="H11" s="6" t="str">
        <f>VLOOKUP(H5,Qry_Rpt_Section_H!$C$2:'Qry_Rpt_Section_H'!$T$228,5,FALSE)</f>
        <v>X</v>
      </c>
      <c r="I11" s="6" t="str">
        <f>VLOOKUP(I5,Qry_Rpt_Section_H!$C$2:'Qry_Rpt_Section_H'!$T$228,5,FALSE)</f>
        <v>X</v>
      </c>
      <c r="J11" s="6">
        <f>VLOOKUP(J5,Qry_Rpt_Section_H!$C$2:'Qry_Rpt_Section_H'!$T$228,5,FALSE)</f>
        <v>0</v>
      </c>
      <c r="K11" s="6">
        <f>VLOOKUP(K5,Qry_Rpt_Section_H!$C$2:'Qry_Rpt_Section_H'!$T$228,5,FALSE)</f>
        <v>0</v>
      </c>
      <c r="L11" s="6">
        <f>VLOOKUP(L5,Qry_Rpt_Section_H!$C$2:'Qry_Rpt_Section_H'!$T$228,5,FALSE)</f>
        <v>0</v>
      </c>
      <c r="M11" s="6" t="str">
        <f>VLOOKUP(M5,Qry_Rpt_Section_H!$C$2:'Qry_Rpt_Section_H'!$T$228,5,FALSE)</f>
        <v>X</v>
      </c>
      <c r="N11" s="6" t="str">
        <f>VLOOKUP(N5,Qry_Rpt_Section_H!$C$2:'Qry_Rpt_Section_H'!$T$228,5,FALSE)</f>
        <v>X</v>
      </c>
      <c r="O11" s="6" t="str">
        <f>VLOOKUP(O5,Qry_Rpt_Section_H!$C$2:'Qry_Rpt_Section_H'!$T$228,5,FALSE)</f>
        <v>X</v>
      </c>
      <c r="P11" s="6" t="str">
        <f>VLOOKUP(P5,Qry_Rpt_Section_H!$C$2:'Qry_Rpt_Section_H'!$T$228,5,FALSE)</f>
        <v>X</v>
      </c>
      <c r="Q11" s="6" t="str">
        <f>VLOOKUP(Q5,Qry_Rpt_Section_H!$C$2:'Qry_Rpt_Section_H'!$T$228,5,FALSE)</f>
        <v>X</v>
      </c>
      <c r="R11" s="6" t="str">
        <f>VLOOKUP(R5,Qry_Rpt_Section_H!$C$2:'Qry_Rpt_Section_H'!$T$228,5,FALSE)</f>
        <v>X</v>
      </c>
      <c r="S11" s="6" t="str">
        <f>VLOOKUP(S5,Qry_Rpt_Section_H!$C$2:'Qry_Rpt_Section_H'!$T$228,5,FALSE)</f>
        <v>X</v>
      </c>
      <c r="T11" s="6" t="str">
        <f>VLOOKUP(T5,Qry_Rpt_Section_H!$C$2:'Qry_Rpt_Section_H'!$T$228,5,FALSE)</f>
        <v>X</v>
      </c>
      <c r="U11" s="6" t="str">
        <f>VLOOKUP(U5,Qry_Rpt_Section_H!$C$2:'Qry_Rpt_Section_H'!$T$228,5,FALSE)</f>
        <v>X</v>
      </c>
      <c r="V11" s="6" t="str">
        <f>VLOOKUP(V5,Qry_Rpt_Section_H!$C$2:'Qry_Rpt_Section_H'!$T$228,5,FALSE)</f>
        <v>X</v>
      </c>
      <c r="W11" s="6" t="str">
        <f>VLOOKUP(W5,Qry_Rpt_Section_H!$C$2:'Qry_Rpt_Section_H'!$T$228,5,FALSE)</f>
        <v>X</v>
      </c>
      <c r="X11" s="6" t="str">
        <f>VLOOKUP(X5,Qry_Rpt_Section_H!$C$2:'Qry_Rpt_Section_H'!$T$228,5,FALSE)</f>
        <v>X</v>
      </c>
      <c r="Y11" s="6">
        <f>VLOOKUP(Y5,Qry_Rpt_Section_H!$C$2:'Qry_Rpt_Section_H'!$T$228,5,FALSE)</f>
        <v>0</v>
      </c>
      <c r="Z11" s="1" t="s">
        <v>231</v>
      </c>
      <c r="AA11" s="16" t="s">
        <v>247</v>
      </c>
      <c r="AB11" s="17"/>
    </row>
    <row r="12" spans="1:28" x14ac:dyDescent="0.2">
      <c r="A12" s="4" t="s">
        <v>13</v>
      </c>
      <c r="B12" s="6">
        <f>VLOOKUP(B5,Qry_Rpt_Section_H!$C$2:'Qry_Rpt_Section_H'!$T$228,14,FALSE)</f>
        <v>0</v>
      </c>
      <c r="C12" s="6" t="str">
        <f>VLOOKUP(C5,Qry_Rpt_Section_H!$C$2:'Qry_Rpt_Section_H'!$T$228,14,FALSE)</f>
        <v>Korea</v>
      </c>
      <c r="D12" s="6" t="str">
        <f>VLOOKUP(D5,Qry_Rpt_Section_H!$C$2:'Qry_Rpt_Section_H'!$T$228,14,FALSE)</f>
        <v>WWII</v>
      </c>
      <c r="E12" s="6">
        <f>VLOOKUP(E5,Qry_Rpt_Section_H!$C$2:'Qry_Rpt_Section_H'!$T$228,14,FALSE)</f>
        <v>0</v>
      </c>
      <c r="F12" s="6" t="str">
        <f>VLOOKUP(F5,Qry_Rpt_Section_H!$C$2:'Qry_Rpt_Section_H'!$T$228,14,FALSE)</f>
        <v>WWII</v>
      </c>
      <c r="G12" s="6">
        <f>VLOOKUP(G5,Qry_Rpt_Section_H!$C$2:'Qry_Rpt_Section_H'!$T$228,14,FALSE)</f>
        <v>0</v>
      </c>
      <c r="H12" s="6" t="str">
        <f>VLOOKUP(H5,Qry_Rpt_Section_H!$C$2:'Qry_Rpt_Section_H'!$T$228,14,FALSE)</f>
        <v>WWII</v>
      </c>
      <c r="I12" s="6">
        <f>VLOOKUP(I5,Qry_Rpt_Section_H!$C$2:'Qry_Rpt_Section_H'!$T$228,14,FALSE)</f>
        <v>0</v>
      </c>
      <c r="J12" s="6">
        <f>VLOOKUP(J5,Qry_Rpt_Section_H!$C$2:'Qry_Rpt_Section_H'!$T$228,14,FALSE)</f>
        <v>0</v>
      </c>
      <c r="K12" s="6">
        <f>VLOOKUP(K5,Qry_Rpt_Section_H!$C$2:'Qry_Rpt_Section_H'!$T$228,14,FALSE)</f>
        <v>0</v>
      </c>
      <c r="L12" s="6">
        <f>VLOOKUP(L5,Qry_Rpt_Section_H!$C$2:'Qry_Rpt_Section_H'!$T$228,14,FALSE)</f>
        <v>0</v>
      </c>
      <c r="M12" s="6">
        <f>VLOOKUP(M5,Qry_Rpt_Section_H!$C$2:'Qry_Rpt_Section_H'!$T$228,14,FALSE)</f>
        <v>0</v>
      </c>
      <c r="N12" s="6" t="str">
        <f>VLOOKUP(N5,Qry_Rpt_Section_H!$C$2:'Qry_Rpt_Section_H'!$T$228,14,FALSE)</f>
        <v>WWII/Korea</v>
      </c>
      <c r="O12" s="6" t="str">
        <f>VLOOKUP(O5,Qry_Rpt_Section_H!$C$2:'Qry_Rpt_Section_H'!$T$228,14,FALSE)</f>
        <v>WWII</v>
      </c>
      <c r="P12" s="6">
        <f>VLOOKUP(P5,Qry_Rpt_Section_H!$C$2:'Qry_Rpt_Section_H'!$T$228,14,FALSE)</f>
        <v>0</v>
      </c>
      <c r="Q12" s="6">
        <f>VLOOKUP(Q5,Qry_Rpt_Section_H!$C$2:'Qry_Rpt_Section_H'!$T$228,14,FALSE)</f>
        <v>0</v>
      </c>
      <c r="R12" s="6">
        <f>VLOOKUP(R5,Qry_Rpt_Section_H!$C$2:'Qry_Rpt_Section_H'!$T$228,14,FALSE)</f>
        <v>0</v>
      </c>
      <c r="S12" s="6">
        <f>VLOOKUP(S5,Qry_Rpt_Section_H!$C$2:'Qry_Rpt_Section_H'!$T$228,14,FALSE)</f>
        <v>0</v>
      </c>
      <c r="T12" s="6" t="str">
        <f>VLOOKUP(T5,Qry_Rpt_Section_H!$C$2:'Qry_Rpt_Section_H'!$T$228,14,FALSE)</f>
        <v>WWII</v>
      </c>
      <c r="U12" s="6">
        <f>VLOOKUP(U5,Qry_Rpt_Section_H!$C$2:'Qry_Rpt_Section_H'!$T$228,14,FALSE)</f>
        <v>0</v>
      </c>
      <c r="V12" s="6">
        <f>VLOOKUP(V5,Qry_Rpt_Section_H!$C$2:'Qry_Rpt_Section_H'!$T$228,14,FALSE)</f>
        <v>0</v>
      </c>
      <c r="W12" s="6">
        <f>VLOOKUP(W5,Qry_Rpt_Section_H!$C$2:'Qry_Rpt_Section_H'!$T$228,14,FALSE)</f>
        <v>0</v>
      </c>
      <c r="X12" s="6">
        <f>VLOOKUP(X5,Qry_Rpt_Section_H!$C$2:'Qry_Rpt_Section_H'!$T$228,14,FALSE)</f>
        <v>0</v>
      </c>
      <c r="Y12" s="6">
        <f>VLOOKUP(Y5,Qry_Rpt_Section_H!$C$2:'Qry_Rpt_Section_H'!$T$228,14,FALSE)</f>
        <v>0</v>
      </c>
      <c r="Z12" s="1" t="s">
        <v>231</v>
      </c>
      <c r="AA12" s="28" t="s">
        <v>13</v>
      </c>
      <c r="AB12" s="28"/>
    </row>
    <row r="13" spans="1:28" x14ac:dyDescent="0.2">
      <c r="A13" s="5" t="s">
        <v>225</v>
      </c>
      <c r="B13" s="26">
        <v>2001</v>
      </c>
      <c r="C13" s="26">
        <v>2002</v>
      </c>
      <c r="D13" s="26">
        <v>2003</v>
      </c>
      <c r="E13" s="26">
        <v>2004</v>
      </c>
      <c r="F13" s="26">
        <v>2005</v>
      </c>
      <c r="G13" s="26">
        <v>2006</v>
      </c>
      <c r="H13" s="26">
        <v>2007</v>
      </c>
      <c r="I13" s="26">
        <v>2008</v>
      </c>
      <c r="J13" s="26">
        <v>2009</v>
      </c>
      <c r="K13" s="26">
        <v>2010</v>
      </c>
      <c r="L13" s="26">
        <v>2011</v>
      </c>
      <c r="M13" s="26">
        <v>2012</v>
      </c>
      <c r="N13" s="26">
        <v>2013</v>
      </c>
      <c r="O13" s="26">
        <v>2014</v>
      </c>
      <c r="P13" s="26">
        <v>2015</v>
      </c>
      <c r="Q13" s="26">
        <v>2016</v>
      </c>
      <c r="R13" s="26">
        <v>2017</v>
      </c>
      <c r="S13" s="26">
        <v>2018</v>
      </c>
      <c r="T13" s="26">
        <v>2019</v>
      </c>
      <c r="U13" s="26">
        <v>2020</v>
      </c>
      <c r="V13" s="26">
        <v>2021</v>
      </c>
      <c r="W13" s="26">
        <v>2022</v>
      </c>
      <c r="X13" s="26">
        <v>2023</v>
      </c>
      <c r="Y13" s="26">
        <v>2024</v>
      </c>
      <c r="Z13" s="1" t="s">
        <v>231</v>
      </c>
      <c r="AA13" s="1" t="s">
        <v>248</v>
      </c>
    </row>
    <row r="14" spans="1:28" x14ac:dyDescent="0.2">
      <c r="A14" s="4" t="s">
        <v>226</v>
      </c>
      <c r="B14" s="6">
        <f>VLOOKUP(B13,Qry_Rpt_Section_H!$C$2:'Qry_Rpt_Section_H'!$T$228,18,FALSE)</f>
        <v>0</v>
      </c>
      <c r="C14" s="6">
        <f>VLOOKUP(C13,Qry_Rpt_Section_H!$C$2:'Qry_Rpt_Section_H'!$T$228,18,FALSE)</f>
        <v>0</v>
      </c>
      <c r="D14" s="6">
        <f>VLOOKUP(D13,Qry_Rpt_Section_H!$C$2:'Qry_Rpt_Section_H'!$T$228,18,FALSE)</f>
        <v>0</v>
      </c>
      <c r="E14" s="6" t="str">
        <f>VLOOKUP(E13,Qry_Rpt_Section_H!$C$2:'Qry_Rpt_Section_H'!$T$228,18,FALSE)</f>
        <v>X</v>
      </c>
      <c r="F14" s="6" t="str">
        <f>VLOOKUP(F13,Qry_Rpt_Section_H!$C$2:'Qry_Rpt_Section_H'!$T$228,18,FALSE)</f>
        <v>X</v>
      </c>
      <c r="G14" s="6" t="str">
        <f>VLOOKUP(G13,Qry_Rpt_Section_H!$C$2:'Qry_Rpt_Section_H'!$T$228,18,FALSE)</f>
        <v>X</v>
      </c>
      <c r="H14" s="6" t="str">
        <f>VLOOKUP(H13,Qry_Rpt_Section_H!$C$2:'Qry_Rpt_Section_H'!$T$228,18,FALSE)</f>
        <v>X</v>
      </c>
      <c r="I14" s="6" t="str">
        <f>VLOOKUP(I13,Qry_Rpt_Section_H!$C$2:'Qry_Rpt_Section_H'!$T$228,18,FALSE)</f>
        <v>X</v>
      </c>
      <c r="J14" s="6" t="str">
        <f>VLOOKUP(J13,Qry_Rpt_Section_H!$C$2:'Qry_Rpt_Section_H'!$T$228,18,FALSE)</f>
        <v>X</v>
      </c>
      <c r="K14" s="6" t="str">
        <f>VLOOKUP(K13,Qry_Rpt_Section_H!$C$2:'Qry_Rpt_Section_H'!$T$228,18,FALSE)</f>
        <v>X</v>
      </c>
      <c r="L14" s="6" t="str">
        <f>VLOOKUP(L13,Qry_Rpt_Section_H!$C$2:'Qry_Rpt_Section_H'!$T$228,18,FALSE)</f>
        <v>X</v>
      </c>
      <c r="M14" s="6" t="str">
        <f>VLOOKUP(M13,Qry_Rpt_Section_H!$C$2:'Qry_Rpt_Section_H'!$T$228,18,FALSE)</f>
        <v>X</v>
      </c>
      <c r="N14" s="6">
        <f>VLOOKUP(N13,Qry_Rpt_Section_H!$C$2:'Qry_Rpt_Section_H'!$T$228,18,FALSE)</f>
        <v>0</v>
      </c>
      <c r="O14" s="6">
        <f>VLOOKUP(O13,Qry_Rpt_Section_H!$C$2:'Qry_Rpt_Section_H'!$T$228,18,FALSE)</f>
        <v>0</v>
      </c>
      <c r="P14" s="6">
        <f>VLOOKUP(P13,Qry_Rpt_Section_H!$C$2:'Qry_Rpt_Section_H'!$T$228,18,FALSE)</f>
        <v>0</v>
      </c>
      <c r="Q14" s="6" t="str">
        <f>VLOOKUP(Q13,Qry_Rpt_Section_H!$C$2:'Qry_Rpt_Section_H'!$T$228,18,FALSE)</f>
        <v>X</v>
      </c>
      <c r="R14" s="6" t="str">
        <f>VLOOKUP(R13,Qry_Rpt_Section_H!$C$2:'Qry_Rpt_Section_H'!$T$228,18,FALSE)</f>
        <v>X</v>
      </c>
      <c r="S14" s="6" t="str">
        <f>VLOOKUP(S13,Qry_Rpt_Section_H!$C$2:'Qry_Rpt_Section_H'!$T$228,18,FALSE)</f>
        <v>X</v>
      </c>
      <c r="T14" s="6" t="str">
        <f>VLOOKUP(T13,Qry_Rpt_Section_H!$C$2:'Qry_Rpt_Section_H'!$T$228,18,FALSE)</f>
        <v>X</v>
      </c>
      <c r="U14" s="6" t="str">
        <f>VLOOKUP(U13,Qry_Rpt_Section_H!$C$2:'Qry_Rpt_Section_H'!$T$228,18,FALSE)</f>
        <v>X</v>
      </c>
      <c r="V14" s="6" t="str">
        <f>VLOOKUP(V13,Qry_Rpt_Section_H!$C$2:'Qry_Rpt_Section_H'!$T$228,18,FALSE)</f>
        <v>X</v>
      </c>
      <c r="W14" s="6" t="str">
        <f>VLOOKUP(W13,Qry_Rpt_Section_H!$C$2:'Qry_Rpt_Section_H'!$T$228,18,FALSE)</f>
        <v>X</v>
      </c>
      <c r="X14" s="6" t="str">
        <f>VLOOKUP(X13,Qry_Rpt_Section_H!$C$2:'Qry_Rpt_Section_H'!$T$228,18,FALSE)</f>
        <v>X</v>
      </c>
      <c r="Y14" s="6" t="str">
        <f>VLOOKUP(Y13,Qry_Rpt_Section_H!$C$2:'Qry_Rpt_Section_H'!$T$228,18,FALSE)</f>
        <v>X</v>
      </c>
      <c r="Z14" s="1" t="s">
        <v>231</v>
      </c>
      <c r="AA14" s="18" t="s">
        <v>249</v>
      </c>
    </row>
    <row r="15" spans="1:28" x14ac:dyDescent="0.2">
      <c r="A15" s="4" t="s">
        <v>6</v>
      </c>
      <c r="B15" s="5" t="str">
        <f>VLOOKUP(B13,Qry_Rpt_Section_H!$C$2:'Qry_Rpt_Section_H'!$J$228,7,FALSE)</f>
        <v>Gudonis</v>
      </c>
      <c r="C15" s="5" t="str">
        <f>VLOOKUP(C13,Qry_Rpt_Section_H!$C$2:'Qry_Rpt_Section_H'!$J$228,7,FALSE)</f>
        <v>Gudonis</v>
      </c>
      <c r="D15" s="5" t="str">
        <f>VLOOKUP(D13,Qry_Rpt_Section_H!$C$2:'Qry_Rpt_Section_H'!$J$228,7,FALSE)</f>
        <v>Gudonis</v>
      </c>
      <c r="E15" s="5" t="str">
        <f>VLOOKUP(E13,Qry_Rpt_Section_H!$C$2:'Qry_Rpt_Section_H'!$J$228,7,FALSE)</f>
        <v>VanValkenburg</v>
      </c>
      <c r="F15" s="5" t="str">
        <f>VLOOKUP(F13,Qry_Rpt_Section_H!$C$2:'Qry_Rpt_Section_H'!$J$228,7,FALSE)</f>
        <v>Burns</v>
      </c>
      <c r="G15" s="5" t="str">
        <f>VLOOKUP(G13,Qry_Rpt_Section_H!$C$2:'Qry_Rpt_Section_H'!$J$228,7,FALSE)</f>
        <v>Elsaesser</v>
      </c>
      <c r="H15" s="5" t="str">
        <f>VLOOKUP(H13,Qry_Rpt_Section_H!$C$2:'Qry_Rpt_Section_H'!$J$228,7,FALSE)</f>
        <v>Nickel</v>
      </c>
      <c r="I15" s="5" t="str">
        <f>VLOOKUP(I13,Qry_Rpt_Section_H!$C$2:'Qry_Rpt_Section_H'!$J$228,7,FALSE)</f>
        <v>Nickel</v>
      </c>
      <c r="J15" s="5" t="str">
        <f>VLOOKUP(J13,Qry_Rpt_Section_H!$C$2:'Qry_Rpt_Section_H'!$J$228,7,FALSE)</f>
        <v>Esmay</v>
      </c>
      <c r="K15" s="5" t="str">
        <f>VLOOKUP(K13,Qry_Rpt_Section_H!$C$2:'Qry_Rpt_Section_H'!$J$228,7,FALSE)</f>
        <v>Hebert</v>
      </c>
      <c r="L15" s="5" t="str">
        <f>VLOOKUP(L13,Qry_Rpt_Section_H!$C$2:'Qry_Rpt_Section_H'!$J$228,7,FALSE)</f>
        <v>Day Sr.</v>
      </c>
      <c r="M15" s="5" t="str">
        <f>VLOOKUP(M13,Qry_Rpt_Section_H!$C$2:'Qry_Rpt_Section_H'!$J$228,7,FALSE)</f>
        <v>Day</v>
      </c>
      <c r="N15" s="5" t="str">
        <f>VLOOKUP(N13,Qry_Rpt_Section_H!$C$2:'Qry_Rpt_Section_H'!$J$228,7,FALSE)</f>
        <v>Peck</v>
      </c>
      <c r="O15" s="5" t="str">
        <f>VLOOKUP(O13,Qry_Rpt_Section_H!$C$2:'Qry_Rpt_Section_H'!$J$228,7,FALSE)</f>
        <v>Peck</v>
      </c>
      <c r="P15" s="5" t="str">
        <f>VLOOKUP(P13,Qry_Rpt_Section_H!$C$2:'Qry_Rpt_Section_H'!$J$228,7,FALSE)</f>
        <v>Doty</v>
      </c>
      <c r="Q15" s="5" t="str">
        <f>VLOOKUP(Q13,Qry_Rpt_Section_H!$C$2:'Qry_Rpt_Section_H'!$J$228,7,FALSE)</f>
        <v>Doty</v>
      </c>
      <c r="R15" s="5" t="str">
        <f>VLOOKUP(R13,Qry_Rpt_Section_H!$C$2:'Qry_Rpt_Section_H'!$J$228,7,FALSE)</f>
        <v>Francis</v>
      </c>
      <c r="S15" s="5" t="str">
        <f>VLOOKUP(S13,Qry_Rpt_Section_H!$C$2:'Qry_Rpt_Section_H'!$J$228,7,FALSE)</f>
        <v>Henne (Francis)</v>
      </c>
      <c r="T15" s="5" t="str">
        <f>VLOOKUP(T13,Qry_Rpt_Section_H!$C$2:'Qry_Rpt_Section_H'!$J$228,7,FALSE)</f>
        <v>Goff</v>
      </c>
      <c r="U15" s="5" t="str">
        <f>VLOOKUP(U13,Qry_Rpt_Section_H!$C$2:'Qry_Rpt_Section_H'!$J$228,7,FALSE)</f>
        <v>Goff</v>
      </c>
      <c r="V15" s="5" t="str">
        <f>VLOOKUP(V13,Qry_Rpt_Section_H!$C$2:'Qry_Rpt_Section_H'!$J$228,7,FALSE)</f>
        <v>Lees Jr.</v>
      </c>
      <c r="W15" s="5" t="str">
        <f>VLOOKUP(W13,Qry_Rpt_Section_H!$C$2:'Qry_Rpt_Section_H'!$J$228,7,FALSE)</f>
        <v>Lees</v>
      </c>
      <c r="X15" s="5" t="str">
        <f>VLOOKUP(X13,Qry_Rpt_Section_H!$C$2:'Qry_Rpt_Section_H'!$J$228,7,FALSE)</f>
        <v>Bushman</v>
      </c>
      <c r="Y15" s="5" t="str">
        <f>VLOOKUP(Y13,Qry_Rpt_Section_H!$C$2:'Qry_Rpt_Section_H'!$J$228,7,FALSE)</f>
        <v>Bushman</v>
      </c>
      <c r="Z15" s="1" t="s">
        <v>231</v>
      </c>
    </row>
    <row r="16" spans="1:28" x14ac:dyDescent="0.2">
      <c r="A16" s="4" t="s">
        <v>7</v>
      </c>
      <c r="B16" s="5" t="str">
        <f>VLOOKUP(B13,Qry_Rpt_Section_H!$C$2:'Qry_Rpt_Section_H'!$J$228,8,FALSE)</f>
        <v>family</v>
      </c>
      <c r="C16" s="5" t="str">
        <f>VLOOKUP(C13,Qry_Rpt_Section_H!$C$2:'Qry_Rpt_Section_H'!$J$228,8,FALSE)</f>
        <v>family</v>
      </c>
      <c r="D16" s="5" t="str">
        <f>VLOOKUP(D13,Qry_Rpt_Section_H!$C$2:'Qry_Rpt_Section_H'!$J$228,8,FALSE)</f>
        <v>family</v>
      </c>
      <c r="E16" s="5" t="str">
        <f>VLOOKUP(E13,Qry_Rpt_Section_H!$C$2:'Qry_Rpt_Section_H'!$J$228,8,FALSE)</f>
        <v>Matthew</v>
      </c>
      <c r="F16" s="5" t="str">
        <f>VLOOKUP(F13,Qry_Rpt_Section_H!$C$2:'Qry_Rpt_Section_H'!$J$228,8,FALSE)</f>
        <v>Ruby</v>
      </c>
      <c r="G16" s="5" t="str">
        <f>VLOOKUP(G13,Qry_Rpt_Section_H!$C$2:'Qry_Rpt_Section_H'!$J$228,8,FALSE)</f>
        <v>Marie</v>
      </c>
      <c r="H16" s="5" t="str">
        <f>VLOOKUP(H13,Qry_Rpt_Section_H!$C$2:'Qry_Rpt_Section_H'!$J$228,8,FALSE)</f>
        <v>Frank</v>
      </c>
      <c r="I16" s="5" t="str">
        <f>VLOOKUP(I13,Qry_Rpt_Section_H!$C$2:'Qry_Rpt_Section_H'!$J$228,8,FALSE)</f>
        <v>Marjorie</v>
      </c>
      <c r="J16" s="5" t="str">
        <f>VLOOKUP(J13,Qry_Rpt_Section_H!$C$2:'Qry_Rpt_Section_H'!$J$228,8,FALSE)</f>
        <v>Dewey</v>
      </c>
      <c r="K16" s="5" t="str">
        <f>VLOOKUP(K13,Qry_Rpt_Section_H!$C$2:'Qry_Rpt_Section_H'!$J$228,8,FALSE)</f>
        <v>June</v>
      </c>
      <c r="L16" s="5" t="str">
        <f>VLOOKUP(L13,Qry_Rpt_Section_H!$C$2:'Qry_Rpt_Section_H'!$J$228,8,FALSE)</f>
        <v>Elbert</v>
      </c>
      <c r="M16" s="5" t="str">
        <f>VLOOKUP(M13,Qry_Rpt_Section_H!$C$2:'Qry_Rpt_Section_H'!$J$228,8,FALSE)</f>
        <v>Irma</v>
      </c>
      <c r="N16" s="5" t="str">
        <f>VLOOKUP(N13,Qry_Rpt_Section_H!$C$2:'Qry_Rpt_Section_H'!$J$228,8,FALSE)</f>
        <v>family</v>
      </c>
      <c r="O16" s="5" t="str">
        <f>VLOOKUP(O13,Qry_Rpt_Section_H!$C$2:'Qry_Rpt_Section_H'!$J$228,8,FALSE)</f>
        <v>family</v>
      </c>
      <c r="P16" s="5" t="str">
        <f>VLOOKUP(P13,Qry_Rpt_Section_H!$C$2:'Qry_Rpt_Section_H'!$J$228,8,FALSE)</f>
        <v>Chas. &amp; Alta Family</v>
      </c>
      <c r="Q16" s="5" t="str">
        <f>VLOOKUP(Q13,Qry_Rpt_Section_H!$C$2:'Qry_Rpt_Section_H'!$J$228,8,FALSE)</f>
        <v>Charles</v>
      </c>
      <c r="R16" s="5" t="str">
        <f>VLOOKUP(R13,Qry_Rpt_Section_H!$C$2:'Qry_Rpt_Section_H'!$J$228,8,FALSE)</f>
        <v>Margaret</v>
      </c>
      <c r="S16" s="5" t="str">
        <f>VLOOKUP(S13,Qry_Rpt_Section_H!$C$2:'Qry_Rpt_Section_H'!$J$228,8,FALSE)</f>
        <v>Betty</v>
      </c>
      <c r="T16" s="5" t="str">
        <f>VLOOKUP(T13,Qry_Rpt_Section_H!$C$2:'Qry_Rpt_Section_H'!$J$228,8,FALSE)</f>
        <v>Carol</v>
      </c>
      <c r="U16" s="5" t="str">
        <f>VLOOKUP(U13,Qry_Rpt_Section_H!$C$2:'Qry_Rpt_Section_H'!$J$228,8,FALSE)</f>
        <v>Kevin</v>
      </c>
      <c r="V16" s="5" t="str">
        <f>VLOOKUP(V13,Qry_Rpt_Section_H!$C$2:'Qry_Rpt_Section_H'!$J$228,8,FALSE)</f>
        <v>William</v>
      </c>
      <c r="W16" s="5" t="str">
        <f>VLOOKUP(W13,Qry_Rpt_Section_H!$C$2:'Qry_Rpt_Section_H'!$J$228,8,FALSE)</f>
        <v>Sylvia</v>
      </c>
      <c r="X16" s="5" t="str">
        <f>VLOOKUP(X13,Qry_Rpt_Section_H!$C$2:'Qry_Rpt_Section_H'!$J$228,8,FALSE)</f>
        <v>Robert</v>
      </c>
      <c r="Y16" s="5" t="str">
        <f>VLOOKUP(Y13,Qry_Rpt_Section_H!$C$2:'Qry_Rpt_Section_H'!$J$228,8,FALSE)</f>
        <v>Jeanne</v>
      </c>
      <c r="Z16" s="1" t="s">
        <v>231</v>
      </c>
    </row>
    <row r="17" spans="1:26" s="12" customFormat="1" ht="15.75" x14ac:dyDescent="0.25">
      <c r="A17" s="10" t="s">
        <v>227</v>
      </c>
      <c r="B17" s="11">
        <f>VLOOKUP(B13,Qry_Rpt_Section_H!$C$2:'Qry_Rpt_Section_H'!$J$228,2,FALSE)</f>
        <v>2</v>
      </c>
      <c r="C17" s="11">
        <f>VLOOKUP(C13,Qry_Rpt_Section_H!$C$2:'Qry_Rpt_Section_H'!$J$228,2,FALSE)</f>
        <v>2</v>
      </c>
      <c r="D17" s="11">
        <f>VLOOKUP(D13,Qry_Rpt_Section_H!$C$2:'Qry_Rpt_Section_H'!$J$228,2,FALSE)</f>
        <v>2</v>
      </c>
      <c r="E17" s="11">
        <f>VLOOKUP(E13,Qry_Rpt_Section_H!$C$2:'Qry_Rpt_Section_H'!$J$228,2,FALSE)</f>
        <v>2</v>
      </c>
      <c r="F17" s="11">
        <f>VLOOKUP(F13,Qry_Rpt_Section_H!$C$2:'Qry_Rpt_Section_H'!$J$228,2,FALSE)</f>
        <v>3</v>
      </c>
      <c r="G17" s="11">
        <f>VLOOKUP(G13,Qry_Rpt_Section_H!$C$2:'Qry_Rpt_Section_H'!$J$228,2,FALSE)</f>
        <v>3</v>
      </c>
      <c r="H17" s="11">
        <f>VLOOKUP(H13,Qry_Rpt_Section_H!$C$2:'Qry_Rpt_Section_H'!$J$228,2,FALSE)</f>
        <v>3</v>
      </c>
      <c r="I17" s="11">
        <f>VLOOKUP(I13,Qry_Rpt_Section_H!$C$2:'Qry_Rpt_Section_H'!$J$228,2,FALSE)</f>
        <v>3</v>
      </c>
      <c r="J17" s="11">
        <f>VLOOKUP(J13,Qry_Rpt_Section_H!$C$2:'Qry_Rpt_Section_H'!$J$228,2,FALSE)</f>
        <v>4</v>
      </c>
      <c r="K17" s="11">
        <f>VLOOKUP(K13,Qry_Rpt_Section_H!$C$2:'Qry_Rpt_Section_H'!$J$228,2,FALSE)</f>
        <v>4</v>
      </c>
      <c r="L17" s="11">
        <f>VLOOKUP(L13,Qry_Rpt_Section_H!$C$2:'Qry_Rpt_Section_H'!$J$228,2,FALSE)</f>
        <v>4</v>
      </c>
      <c r="M17" s="11">
        <f>VLOOKUP(M13,Qry_Rpt_Section_H!$C$2:'Qry_Rpt_Section_H'!$J$228,2,FALSE)</f>
        <v>4</v>
      </c>
      <c r="N17" s="11">
        <f>VLOOKUP(N13,Qry_Rpt_Section_H!$C$2:'Qry_Rpt_Section_H'!$J$228,2,FALSE)</f>
        <v>5</v>
      </c>
      <c r="O17" s="11">
        <f>VLOOKUP(O13,Qry_Rpt_Section_H!$C$2:'Qry_Rpt_Section_H'!$J$228,2,FALSE)</f>
        <v>5</v>
      </c>
      <c r="P17" s="11">
        <f>VLOOKUP(P13,Qry_Rpt_Section_H!$C$2:'Qry_Rpt_Section_H'!$J$228,2,FALSE)</f>
        <v>5</v>
      </c>
      <c r="Q17" s="11">
        <f>VLOOKUP(Q13,Qry_Rpt_Section_H!$C$2:'Qry_Rpt_Section_H'!$J$228,2,FALSE)</f>
        <v>5</v>
      </c>
      <c r="R17" s="11">
        <f>VLOOKUP(R13,Qry_Rpt_Section_H!$C$2:'Qry_Rpt_Section_H'!$J$228,2,FALSE)</f>
        <v>6</v>
      </c>
      <c r="S17" s="11">
        <f>VLOOKUP(S13,Qry_Rpt_Section_H!$C$2:'Qry_Rpt_Section_H'!$J$228,2,FALSE)</f>
        <v>6</v>
      </c>
      <c r="T17" s="11">
        <f>VLOOKUP(T13,Qry_Rpt_Section_H!$C$2:'Qry_Rpt_Section_H'!$J$228,2,FALSE)</f>
        <v>6</v>
      </c>
      <c r="U17" s="11">
        <f>VLOOKUP(U13,Qry_Rpt_Section_H!$C$2:'Qry_Rpt_Section_H'!$J$228,2,FALSE)</f>
        <v>6</v>
      </c>
      <c r="V17" s="11">
        <f>VLOOKUP(V13,Qry_Rpt_Section_H!$C$2:'Qry_Rpt_Section_H'!$J$228,2,FALSE)</f>
        <v>7</v>
      </c>
      <c r="W17" s="11">
        <f>VLOOKUP(W13,Qry_Rpt_Section_H!$C$2:'Qry_Rpt_Section_H'!$J$228,2,FALSE)</f>
        <v>7</v>
      </c>
      <c r="X17" s="11">
        <f>VLOOKUP(X13,Qry_Rpt_Section_H!$C$2:'Qry_Rpt_Section_H'!$J$228,2,FALSE)</f>
        <v>7</v>
      </c>
      <c r="Y17" s="11">
        <f>VLOOKUP(Y13,Qry_Rpt_Section_H!$C$2:'Qry_Rpt_Section_H'!$J$228,2,FALSE)</f>
        <v>7</v>
      </c>
      <c r="Z17" s="12" t="s">
        <v>231</v>
      </c>
    </row>
    <row r="18" spans="1:26" s="15" customFormat="1" x14ac:dyDescent="0.2">
      <c r="A18" s="13" t="s">
        <v>228</v>
      </c>
      <c r="B18" s="14">
        <f>VLOOKUP(B13,Qry_Rpt_Section_H!$C$2:'Qry_Rpt_Section_H'!$J$228,3,FALSE)</f>
        <v>5</v>
      </c>
      <c r="C18" s="14">
        <f>VLOOKUP(C13,Qry_Rpt_Section_H!$C$2:'Qry_Rpt_Section_H'!$J$228,3,FALSE)</f>
        <v>6</v>
      </c>
      <c r="D18" s="14">
        <f>VLOOKUP(D13,Qry_Rpt_Section_H!$C$2:'Qry_Rpt_Section_H'!$J$228,3,FALSE)</f>
        <v>7</v>
      </c>
      <c r="E18" s="14">
        <f>VLOOKUP(E13,Qry_Rpt_Section_H!$C$2:'Qry_Rpt_Section_H'!$J$228,3,FALSE)</f>
        <v>8</v>
      </c>
      <c r="F18" s="14">
        <f>VLOOKUP(F13,Qry_Rpt_Section_H!$C$2:'Qry_Rpt_Section_H'!$J$228,3,FALSE)</f>
        <v>5</v>
      </c>
      <c r="G18" s="14">
        <f>VLOOKUP(G13,Qry_Rpt_Section_H!$C$2:'Qry_Rpt_Section_H'!$J$228,3,FALSE)</f>
        <v>6</v>
      </c>
      <c r="H18" s="14">
        <f>VLOOKUP(H13,Qry_Rpt_Section_H!$C$2:'Qry_Rpt_Section_H'!$J$228,3,FALSE)</f>
        <v>7</v>
      </c>
      <c r="I18" s="14">
        <f>VLOOKUP(I13,Qry_Rpt_Section_H!$C$2:'Qry_Rpt_Section_H'!$J$228,3,FALSE)</f>
        <v>8</v>
      </c>
      <c r="J18" s="14">
        <f>VLOOKUP(J13,Qry_Rpt_Section_H!$C$2:'Qry_Rpt_Section_H'!$J$228,3,FALSE)</f>
        <v>5</v>
      </c>
      <c r="K18" s="14">
        <f>VLOOKUP(K13,Qry_Rpt_Section_H!$C$2:'Qry_Rpt_Section_H'!$J$228,3,FALSE)</f>
        <v>6</v>
      </c>
      <c r="L18" s="14">
        <f>VLOOKUP(L13,Qry_Rpt_Section_H!$C$2:'Qry_Rpt_Section_H'!$J$228,3,FALSE)</f>
        <v>7</v>
      </c>
      <c r="M18" s="14">
        <f>VLOOKUP(M13,Qry_Rpt_Section_H!$C$2:'Qry_Rpt_Section_H'!$J$228,3,FALSE)</f>
        <v>8</v>
      </c>
      <c r="N18" s="14">
        <f>VLOOKUP(N13,Qry_Rpt_Section_H!$C$2:'Qry_Rpt_Section_H'!$J$228,3,FALSE)</f>
        <v>5</v>
      </c>
      <c r="O18" s="14">
        <f>VLOOKUP(O13,Qry_Rpt_Section_H!$C$2:'Qry_Rpt_Section_H'!$J$228,3,FALSE)</f>
        <v>6</v>
      </c>
      <c r="P18" s="14">
        <f>VLOOKUP(P13,Qry_Rpt_Section_H!$C$2:'Qry_Rpt_Section_H'!$J$228,3,FALSE)</f>
        <v>7</v>
      </c>
      <c r="Q18" s="14">
        <f>VLOOKUP(Q13,Qry_Rpt_Section_H!$C$2:'Qry_Rpt_Section_H'!$J$228,3,FALSE)</f>
        <v>8</v>
      </c>
      <c r="R18" s="14">
        <f>VLOOKUP(R13,Qry_Rpt_Section_H!$C$2:'Qry_Rpt_Section_H'!$J$228,3,FALSE)</f>
        <v>5</v>
      </c>
      <c r="S18" s="14">
        <f>VLOOKUP(S13,Qry_Rpt_Section_H!$C$2:'Qry_Rpt_Section_H'!$J$228,3,FALSE)</f>
        <v>6</v>
      </c>
      <c r="T18" s="14">
        <f>VLOOKUP(T13,Qry_Rpt_Section_H!$C$2:'Qry_Rpt_Section_H'!$J$228,3,FALSE)</f>
        <v>7</v>
      </c>
      <c r="U18" s="14">
        <f>VLOOKUP(U13,Qry_Rpt_Section_H!$C$2:'Qry_Rpt_Section_H'!$J$228,3,FALSE)</f>
        <v>8</v>
      </c>
      <c r="V18" s="14">
        <f>VLOOKUP(V13,Qry_Rpt_Section_H!$C$2:'Qry_Rpt_Section_H'!$J$228,3,FALSE)</f>
        <v>5</v>
      </c>
      <c r="W18" s="14">
        <f>VLOOKUP(W13,Qry_Rpt_Section_H!$C$2:'Qry_Rpt_Section_H'!$J$228,3,FALSE)</f>
        <v>6</v>
      </c>
      <c r="X18" s="14">
        <f>VLOOKUP(X13,Qry_Rpt_Section_H!$C$2:'Qry_Rpt_Section_H'!$J$228,3,FALSE)</f>
        <v>7</v>
      </c>
      <c r="Y18" s="14">
        <f>VLOOKUP(Y13,Qry_Rpt_Section_H!$C$2:'Qry_Rpt_Section_H'!$J$228,3,FALSE)</f>
        <v>8</v>
      </c>
      <c r="Z18" s="15" t="s">
        <v>231</v>
      </c>
    </row>
    <row r="19" spans="1:26" x14ac:dyDescent="0.2">
      <c r="A19" s="4" t="s">
        <v>229</v>
      </c>
      <c r="B19" s="6">
        <f>VLOOKUP(B13,Qry_Rpt_Section_H!$C$2:'Qry_Rpt_Section_H'!$T$228,5,FALSE)</f>
        <v>0</v>
      </c>
      <c r="C19" s="6">
        <f>VLOOKUP(C13,Qry_Rpt_Section_H!$C$2:'Qry_Rpt_Section_H'!$T$228,5,FALSE)</f>
        <v>0</v>
      </c>
      <c r="D19" s="6">
        <f>VLOOKUP(D13,Qry_Rpt_Section_H!$C$2:'Qry_Rpt_Section_H'!$T$228,5,FALSE)</f>
        <v>0</v>
      </c>
      <c r="E19" s="6" t="str">
        <f>VLOOKUP(E13,Qry_Rpt_Section_H!$C$2:'Qry_Rpt_Section_H'!$T$228,5,FALSE)</f>
        <v>X</v>
      </c>
      <c r="F19" s="6" t="str">
        <f>VLOOKUP(F13,Qry_Rpt_Section_H!$C$2:'Qry_Rpt_Section_H'!$T$228,5,FALSE)</f>
        <v>X</v>
      </c>
      <c r="G19" s="6" t="str">
        <f>VLOOKUP(G13,Qry_Rpt_Section_H!$C$2:'Qry_Rpt_Section_H'!$T$228,5,FALSE)</f>
        <v>X</v>
      </c>
      <c r="H19" s="6" t="str">
        <f>VLOOKUP(H13,Qry_Rpt_Section_H!$C$2:'Qry_Rpt_Section_H'!$T$228,5,FALSE)</f>
        <v>X</v>
      </c>
      <c r="I19" s="6" t="str">
        <f>VLOOKUP(I13,Qry_Rpt_Section_H!$C$2:'Qry_Rpt_Section_H'!$T$228,5,FALSE)</f>
        <v>X</v>
      </c>
      <c r="J19" s="6" t="str">
        <f>VLOOKUP(J13,Qry_Rpt_Section_H!$C$2:'Qry_Rpt_Section_H'!$T$228,5,FALSE)</f>
        <v>X</v>
      </c>
      <c r="K19" s="6" t="str">
        <f>VLOOKUP(K13,Qry_Rpt_Section_H!$C$2:'Qry_Rpt_Section_H'!$T$228,5,FALSE)</f>
        <v>X</v>
      </c>
      <c r="L19" s="6" t="str">
        <f>VLOOKUP(L13,Qry_Rpt_Section_H!$C$2:'Qry_Rpt_Section_H'!$T$228,5,FALSE)</f>
        <v>X</v>
      </c>
      <c r="M19" s="6" t="str">
        <f>VLOOKUP(M13,Qry_Rpt_Section_H!$C$2:'Qry_Rpt_Section_H'!$T$228,5,FALSE)</f>
        <v>X</v>
      </c>
      <c r="N19" s="6">
        <f>VLOOKUP(N13,Qry_Rpt_Section_H!$C$2:'Qry_Rpt_Section_H'!$T$228,5,FALSE)</f>
        <v>0</v>
      </c>
      <c r="O19" s="6">
        <f>VLOOKUP(O13,Qry_Rpt_Section_H!$C$2:'Qry_Rpt_Section_H'!$T$228,5,FALSE)</f>
        <v>0</v>
      </c>
      <c r="P19" s="6">
        <f>VLOOKUP(P13,Qry_Rpt_Section_H!$C$2:'Qry_Rpt_Section_H'!$T$228,5,FALSE)</f>
        <v>0</v>
      </c>
      <c r="Q19" s="6" t="str">
        <f>VLOOKUP(Q13,Qry_Rpt_Section_H!$C$2:'Qry_Rpt_Section_H'!$T$228,5,FALSE)</f>
        <v>X</v>
      </c>
      <c r="R19" s="6" t="str">
        <f>VLOOKUP(R13,Qry_Rpt_Section_H!$C$2:'Qry_Rpt_Section_H'!$T$228,5,FALSE)</f>
        <v>X</v>
      </c>
      <c r="S19" s="6" t="str">
        <f>VLOOKUP(S13,Qry_Rpt_Section_H!$C$2:'Qry_Rpt_Section_H'!$T$228,5,FALSE)</f>
        <v>X</v>
      </c>
      <c r="T19" s="6">
        <f>VLOOKUP(T13,Qry_Rpt_Section_H!$C$2:'Qry_Rpt_Section_H'!$T$228,5,FALSE)</f>
        <v>0</v>
      </c>
      <c r="U19" s="6" t="str">
        <f>VLOOKUP(U13,Qry_Rpt_Section_H!$C$2:'Qry_Rpt_Section_H'!$T$228,5,FALSE)</f>
        <v>X</v>
      </c>
      <c r="V19" s="6" t="str">
        <f>VLOOKUP(V13,Qry_Rpt_Section_H!$C$2:'Qry_Rpt_Section_H'!$T$228,5,FALSE)</f>
        <v>X</v>
      </c>
      <c r="W19" s="6">
        <f>VLOOKUP(W13,Qry_Rpt_Section_H!$C$2:'Qry_Rpt_Section_H'!$T$228,5,FALSE)</f>
        <v>0</v>
      </c>
      <c r="X19" s="6" t="str">
        <f>VLOOKUP(X13,Qry_Rpt_Section_H!$C$2:'Qry_Rpt_Section_H'!$T$228,5,FALSE)</f>
        <v>X</v>
      </c>
      <c r="Y19" s="6" t="str">
        <f>VLOOKUP(Y13,Qry_Rpt_Section_H!$C$2:'Qry_Rpt_Section_H'!$T$228,5,FALSE)</f>
        <v>X</v>
      </c>
      <c r="Z19" s="1" t="s">
        <v>231</v>
      </c>
    </row>
    <row r="20" spans="1:26" x14ac:dyDescent="0.2">
      <c r="A20" s="4" t="s">
        <v>13</v>
      </c>
      <c r="B20" s="6">
        <f>VLOOKUP(B13,Qry_Rpt_Section_H!$C$2:'Qry_Rpt_Section_H'!$T$228,14,FALSE)</f>
        <v>0</v>
      </c>
      <c r="C20" s="6">
        <f>VLOOKUP(C13,Qry_Rpt_Section_H!$C$2:'Qry_Rpt_Section_H'!$T$228,14,FALSE)</f>
        <v>0</v>
      </c>
      <c r="D20" s="6">
        <f>VLOOKUP(D13,Qry_Rpt_Section_H!$C$2:'Qry_Rpt_Section_H'!$T$228,14,FALSE)</f>
        <v>0</v>
      </c>
      <c r="E20" s="6" t="str">
        <f>VLOOKUP(E13,Qry_Rpt_Section_H!$C$2:'Qry_Rpt_Section_H'!$T$228,14,FALSE)</f>
        <v>Vietnam</v>
      </c>
      <c r="F20" s="6">
        <f>VLOOKUP(F13,Qry_Rpt_Section_H!$C$2:'Qry_Rpt_Section_H'!$T$228,14,FALSE)</f>
        <v>0</v>
      </c>
      <c r="G20" s="6">
        <f>VLOOKUP(G13,Qry_Rpt_Section_H!$C$2:'Qry_Rpt_Section_H'!$T$228,14,FALSE)</f>
        <v>0</v>
      </c>
      <c r="H20" s="6" t="str">
        <f>VLOOKUP(H13,Qry_Rpt_Section_H!$C$2:'Qry_Rpt_Section_H'!$T$228,14,FALSE)</f>
        <v>WWII</v>
      </c>
      <c r="I20" s="6">
        <f>VLOOKUP(I13,Qry_Rpt_Section_H!$C$2:'Qry_Rpt_Section_H'!$T$228,14,FALSE)</f>
        <v>0</v>
      </c>
      <c r="J20" s="6" t="str">
        <f>VLOOKUP(J13,Qry_Rpt_Section_H!$C$2:'Qry_Rpt_Section_H'!$T$228,14,FALSE)</f>
        <v>WWII</v>
      </c>
      <c r="K20" s="6">
        <f>VLOOKUP(K13,Qry_Rpt_Section_H!$C$2:'Qry_Rpt_Section_H'!$T$228,14,FALSE)</f>
        <v>0</v>
      </c>
      <c r="L20" s="6" t="str">
        <f>VLOOKUP(L13,Qry_Rpt_Section_H!$C$2:'Qry_Rpt_Section_H'!$T$228,14,FALSE)</f>
        <v>WWII</v>
      </c>
      <c r="M20" s="6">
        <f>VLOOKUP(M13,Qry_Rpt_Section_H!$C$2:'Qry_Rpt_Section_H'!$T$228,14,FALSE)</f>
        <v>0</v>
      </c>
      <c r="N20" s="6">
        <f>VLOOKUP(N13,Qry_Rpt_Section_H!$C$2:'Qry_Rpt_Section_H'!$T$228,14,FALSE)</f>
        <v>0</v>
      </c>
      <c r="O20" s="6">
        <f>VLOOKUP(O13,Qry_Rpt_Section_H!$C$2:'Qry_Rpt_Section_H'!$T$228,14,FALSE)</f>
        <v>0</v>
      </c>
      <c r="P20" s="6">
        <f>VLOOKUP(P13,Qry_Rpt_Section_H!$C$2:'Qry_Rpt_Section_H'!$T$228,14,FALSE)</f>
        <v>0</v>
      </c>
      <c r="Q20" s="6" t="str">
        <f>VLOOKUP(Q13,Qry_Rpt_Section_H!$C$2:'Qry_Rpt_Section_H'!$T$228,14,FALSE)</f>
        <v>WWII</v>
      </c>
      <c r="R20" s="6">
        <f>VLOOKUP(R13,Qry_Rpt_Section_H!$C$2:'Qry_Rpt_Section_H'!$T$228,14,FALSE)</f>
        <v>0</v>
      </c>
      <c r="S20" s="6">
        <f>VLOOKUP(S13,Qry_Rpt_Section_H!$C$2:'Qry_Rpt_Section_H'!$T$228,14,FALSE)</f>
        <v>0</v>
      </c>
      <c r="T20" s="6">
        <f>VLOOKUP(T13,Qry_Rpt_Section_H!$C$2:'Qry_Rpt_Section_H'!$T$228,14,FALSE)</f>
        <v>0</v>
      </c>
      <c r="U20" s="6">
        <f>VLOOKUP(U13,Qry_Rpt_Section_H!$C$2:'Qry_Rpt_Section_H'!$T$228,14,FALSE)</f>
        <v>0</v>
      </c>
      <c r="V20" s="6" t="str">
        <f>VLOOKUP(V13,Qry_Rpt_Section_H!$C$2:'Qry_Rpt_Section_H'!$T$228,14,FALSE)</f>
        <v>WWII</v>
      </c>
      <c r="W20" s="6">
        <f>VLOOKUP(W13,Qry_Rpt_Section_H!$C$2:'Qry_Rpt_Section_H'!$T$228,14,FALSE)</f>
        <v>0</v>
      </c>
      <c r="X20" s="6">
        <f>VLOOKUP(X13,Qry_Rpt_Section_H!$C$2:'Qry_Rpt_Section_H'!$T$228,14,FALSE)</f>
        <v>0</v>
      </c>
      <c r="Y20" s="6">
        <f>VLOOKUP(Y13,Qry_Rpt_Section_H!$C$2:'Qry_Rpt_Section_H'!$T$228,14,FALSE)</f>
        <v>0</v>
      </c>
      <c r="Z20" s="1" t="s">
        <v>231</v>
      </c>
    </row>
    <row r="21" spans="1:26" x14ac:dyDescent="0.2">
      <c r="A21" s="5" t="s">
        <v>225</v>
      </c>
      <c r="B21" s="26">
        <v>3001</v>
      </c>
      <c r="C21" s="26">
        <v>3002</v>
      </c>
      <c r="D21" s="26">
        <v>3003</v>
      </c>
      <c r="E21" s="26">
        <v>3004</v>
      </c>
      <c r="F21" s="26">
        <v>3005</v>
      </c>
      <c r="G21" s="26">
        <v>3006</v>
      </c>
      <c r="H21" s="26">
        <v>3007</v>
      </c>
      <c r="I21" s="26">
        <v>3008</v>
      </c>
      <c r="J21" s="26">
        <v>3009</v>
      </c>
      <c r="K21" s="26">
        <v>3010</v>
      </c>
      <c r="L21" s="26">
        <v>3011</v>
      </c>
      <c r="M21" s="26">
        <v>3012</v>
      </c>
      <c r="N21" s="26">
        <v>3013</v>
      </c>
      <c r="O21" s="26">
        <v>3014</v>
      </c>
      <c r="P21" s="26">
        <v>3015</v>
      </c>
      <c r="Q21" s="26">
        <v>3016</v>
      </c>
      <c r="R21" s="26">
        <v>3017</v>
      </c>
      <c r="S21" s="26">
        <v>3018</v>
      </c>
      <c r="T21" s="26">
        <v>3019</v>
      </c>
      <c r="U21" s="26">
        <v>3020</v>
      </c>
      <c r="V21" s="26">
        <v>3021</v>
      </c>
      <c r="W21" s="26">
        <v>3022</v>
      </c>
      <c r="X21" s="26">
        <v>3023</v>
      </c>
      <c r="Y21" s="26">
        <v>3024</v>
      </c>
      <c r="Z21" s="1" t="s">
        <v>231</v>
      </c>
    </row>
    <row r="22" spans="1:26" x14ac:dyDescent="0.2">
      <c r="A22" s="4" t="s">
        <v>226</v>
      </c>
      <c r="B22" s="6">
        <f>VLOOKUP(B21,Qry_Rpt_Section_H!$C$2:'Qry_Rpt_Section_H'!$T$228,18,FALSE)</f>
        <v>0</v>
      </c>
      <c r="C22" s="6" t="str">
        <f>VLOOKUP(C21,Qry_Rpt_Section_H!$C$2:'Qry_Rpt_Section_H'!$T$228,18,FALSE)</f>
        <v>X</v>
      </c>
      <c r="D22" s="6" t="str">
        <f>VLOOKUP(D21,Qry_Rpt_Section_H!$C$2:'Qry_Rpt_Section_H'!$T$228,18,FALSE)</f>
        <v>X</v>
      </c>
      <c r="E22" s="6" t="str">
        <f>VLOOKUP(E21,Qry_Rpt_Section_H!$C$2:'Qry_Rpt_Section_H'!$T$228,18,FALSE)</f>
        <v>X</v>
      </c>
      <c r="F22" s="6" t="str">
        <f>VLOOKUP(F21,Qry_Rpt_Section_H!$C$2:'Qry_Rpt_Section_H'!$T$228,18,FALSE)</f>
        <v>X</v>
      </c>
      <c r="G22" s="6" t="str">
        <f>VLOOKUP(G21,Qry_Rpt_Section_H!$C$2:'Qry_Rpt_Section_H'!$T$228,18,FALSE)</f>
        <v>X</v>
      </c>
      <c r="H22" s="6" t="str">
        <f>VLOOKUP(H21,Qry_Rpt_Section_H!$C$2:'Qry_Rpt_Section_H'!$T$228,18,FALSE)</f>
        <v>X</v>
      </c>
      <c r="I22" s="6" t="str">
        <f>VLOOKUP(I21,Qry_Rpt_Section_H!$C$2:'Qry_Rpt_Section_H'!$T$228,18,FALSE)</f>
        <v>X</v>
      </c>
      <c r="J22" s="6" t="str">
        <f>VLOOKUP(J21,Qry_Rpt_Section_H!$C$2:'Qry_Rpt_Section_H'!$T$228,18,FALSE)</f>
        <v>X</v>
      </c>
      <c r="K22" s="6" t="str">
        <f>VLOOKUP(K21,Qry_Rpt_Section_H!$C$2:'Qry_Rpt_Section_H'!$T$228,18,FALSE)</f>
        <v>X</v>
      </c>
      <c r="L22" s="6">
        <f>VLOOKUP(L21,Qry_Rpt_Section_H!$C$2:'Qry_Rpt_Section_H'!$T$228,18,FALSE)</f>
        <v>0</v>
      </c>
      <c r="M22" s="6" t="str">
        <f>VLOOKUP(M21,Qry_Rpt_Section_H!$C$2:'Qry_Rpt_Section_H'!$T$228,18,FALSE)</f>
        <v>X</v>
      </c>
      <c r="N22" s="6" t="str">
        <f>VLOOKUP(N21,Qry_Rpt_Section_H!$C$2:'Qry_Rpt_Section_H'!$T$228,18,FALSE)</f>
        <v>X</v>
      </c>
      <c r="O22" s="6" t="str">
        <f>VLOOKUP(O21,Qry_Rpt_Section_H!$C$2:'Qry_Rpt_Section_H'!$T$228,18,FALSE)</f>
        <v>X</v>
      </c>
      <c r="P22" s="6" t="str">
        <f>VLOOKUP(P21,Qry_Rpt_Section_H!$C$2:'Qry_Rpt_Section_H'!$T$228,18,FALSE)</f>
        <v>X</v>
      </c>
      <c r="Q22" s="6" t="str">
        <f>VLOOKUP(Q21,Qry_Rpt_Section_H!$C$2:'Qry_Rpt_Section_H'!$T$228,18,FALSE)</f>
        <v>X</v>
      </c>
      <c r="R22" s="6" t="str">
        <f>VLOOKUP(R21,Qry_Rpt_Section_H!$C$2:'Qry_Rpt_Section_H'!$T$228,18,FALSE)</f>
        <v>X</v>
      </c>
      <c r="S22" s="6" t="str">
        <f>VLOOKUP(S21,Qry_Rpt_Section_H!$C$2:'Qry_Rpt_Section_H'!$T$228,18,FALSE)</f>
        <v>X</v>
      </c>
      <c r="T22" s="6">
        <f>VLOOKUP(T21,Qry_Rpt_Section_H!$C$2:'Qry_Rpt_Section_H'!$T$228,18,FALSE)</f>
        <v>0</v>
      </c>
      <c r="U22" s="6">
        <f>VLOOKUP(U21,Qry_Rpt_Section_H!$C$2:'Qry_Rpt_Section_H'!$T$228,18,FALSE)</f>
        <v>0</v>
      </c>
      <c r="V22" s="6" t="str">
        <f>VLOOKUP(V21,Qry_Rpt_Section_H!$C$2:'Qry_Rpt_Section_H'!$T$228,18,FALSE)</f>
        <v>X</v>
      </c>
      <c r="W22" s="6" t="str">
        <f>VLOOKUP(W21,Qry_Rpt_Section_H!$C$2:'Qry_Rpt_Section_H'!$T$228,18,FALSE)</f>
        <v>X</v>
      </c>
      <c r="X22" s="6" t="str">
        <f>VLOOKUP(X21,Qry_Rpt_Section_H!$C$2:'Qry_Rpt_Section_H'!$T$228,18,FALSE)</f>
        <v>X</v>
      </c>
      <c r="Y22" s="6" t="str">
        <f>VLOOKUP(Y21,Qry_Rpt_Section_H!$C$2:'Qry_Rpt_Section_H'!$T$228,18,FALSE)</f>
        <v>X</v>
      </c>
      <c r="Z22" s="1" t="s">
        <v>231</v>
      </c>
    </row>
    <row r="23" spans="1:26" x14ac:dyDescent="0.2">
      <c r="A23" s="4" t="s">
        <v>6</v>
      </c>
      <c r="B23" s="5" t="str">
        <f>VLOOKUP(B21,Qry_Rpt_Section_H!$C$2:'Qry_Rpt_Section_H'!$J$228,7,FALSE)</f>
        <v>Gudonis</v>
      </c>
      <c r="C23" s="5" t="str">
        <f>VLOOKUP(C21,Qry_Rpt_Section_H!$C$2:'Qry_Rpt_Section_H'!$J$228,7,FALSE)</f>
        <v>Hebert</v>
      </c>
      <c r="D23" s="5" t="str">
        <f>VLOOKUP(D21,Qry_Rpt_Section_H!$C$2:'Qry_Rpt_Section_H'!$J$228,7,FALSE)</f>
        <v>Orr</v>
      </c>
      <c r="E23" s="5" t="str">
        <f>VLOOKUP(E21,Qry_Rpt_Section_H!$C$2:'Qry_Rpt_Section_H'!$J$228,7,FALSE)</f>
        <v>Crozier</v>
      </c>
      <c r="F23" s="5" t="str">
        <f>VLOOKUP(F21,Qry_Rpt_Section_H!$C$2:'Qry_Rpt_Section_H'!$J$228,7,FALSE)</f>
        <v>Lombard</v>
      </c>
      <c r="G23" s="5" t="str">
        <f>VLOOKUP(G21,Qry_Rpt_Section_H!$C$2:'Qry_Rpt_Section_H'!$J$228,7,FALSE)</f>
        <v>Lombard</v>
      </c>
      <c r="H23" s="5" t="str">
        <f>VLOOKUP(H21,Qry_Rpt_Section_H!$C$2:'Qry_Rpt_Section_H'!$J$228,7,FALSE)</f>
        <v>Lombard</v>
      </c>
      <c r="I23" s="5" t="str">
        <f>VLOOKUP(I21,Qry_Rpt_Section_H!$C$2:'Qry_Rpt_Section_H'!$J$228,7,FALSE)</f>
        <v>Lombard</v>
      </c>
      <c r="J23" s="5" t="str">
        <f>VLOOKUP(J21,Qry_Rpt_Section_H!$C$2:'Qry_Rpt_Section_H'!$J$228,7,FALSE)</f>
        <v>Abeel</v>
      </c>
      <c r="K23" s="5" t="str">
        <f>VLOOKUP(K21,Qry_Rpt_Section_H!$C$2:'Qry_Rpt_Section_H'!$J$228,7,FALSE)</f>
        <v>Willis</v>
      </c>
      <c r="L23" s="5" t="str">
        <f>VLOOKUP(L21,Qry_Rpt_Section_H!$C$2:'Qry_Rpt_Section_H'!$J$228,7,FALSE)</f>
        <v>Berger</v>
      </c>
      <c r="M23" s="5" t="str">
        <f>VLOOKUP(M21,Qry_Rpt_Section_H!$C$2:'Qry_Rpt_Section_H'!$J$228,7,FALSE)</f>
        <v>Berger</v>
      </c>
      <c r="N23" s="5" t="str">
        <f>VLOOKUP(N21,Qry_Rpt_Section_H!$C$2:'Qry_Rpt_Section_H'!$J$228,7,FALSE)</f>
        <v>Mamerow</v>
      </c>
      <c r="O23" s="5" t="str">
        <f>VLOOKUP(O21,Qry_Rpt_Section_H!$C$2:'Qry_Rpt_Section_H'!$J$228,7,FALSE)</f>
        <v>Mamerow</v>
      </c>
      <c r="P23" s="5" t="str">
        <f>VLOOKUP(P21,Qry_Rpt_Section_H!$C$2:'Qry_Rpt_Section_H'!$J$228,7,FALSE)</f>
        <v>Griffith</v>
      </c>
      <c r="Q23" s="5" t="str">
        <f>VLOOKUP(Q21,Qry_Rpt_Section_H!$C$2:'Qry_Rpt_Section_H'!$J$228,7,FALSE)</f>
        <v>Griffith</v>
      </c>
      <c r="R23" s="5" t="str">
        <f>VLOOKUP(R21,Qry_Rpt_Section_H!$C$2:'Qry_Rpt_Section_H'!$J$228,7,FALSE)</f>
        <v>Belknap</v>
      </c>
      <c r="S23" s="5" t="str">
        <f>VLOOKUP(S21,Qry_Rpt_Section_H!$C$2:'Qry_Rpt_Section_H'!$J$228,7,FALSE)</f>
        <v>Belknap</v>
      </c>
      <c r="T23" s="5" t="str">
        <f>VLOOKUP(T21,Qry_Rpt_Section_H!$C$2:'Qry_Rpt_Section_H'!$J$228,7,FALSE)</f>
        <v>Goff</v>
      </c>
      <c r="U23" s="5" t="str">
        <f>VLOOKUP(U21,Qry_Rpt_Section_H!$C$2:'Qry_Rpt_Section_H'!$J$228,7,FALSE)</f>
        <v>Goff</v>
      </c>
      <c r="V23" s="5" t="str">
        <f>VLOOKUP(V21,Qry_Rpt_Section_H!$C$2:'Qry_Rpt_Section_H'!$J$228,7,FALSE)</f>
        <v>Abbey</v>
      </c>
      <c r="W23" s="5" t="str">
        <f>VLOOKUP(W21,Qry_Rpt_Section_H!$C$2:'Qry_Rpt_Section_H'!$J$228,7,FALSE)</f>
        <v>Adams</v>
      </c>
      <c r="X23" s="5" t="str">
        <f>VLOOKUP(X21,Qry_Rpt_Section_H!$C$2:'Qry_Rpt_Section_H'!$J$228,7,FALSE)</f>
        <v>Haley</v>
      </c>
      <c r="Y23" s="5" t="str">
        <f>VLOOKUP(Y21,Qry_Rpt_Section_H!$C$2:'Qry_Rpt_Section_H'!$J$228,7,FALSE)</f>
        <v>Haley</v>
      </c>
      <c r="Z23" s="1" t="s">
        <v>231</v>
      </c>
    </row>
    <row r="24" spans="1:26" x14ac:dyDescent="0.2">
      <c r="A24" s="4" t="s">
        <v>7</v>
      </c>
      <c r="B24" s="5" t="str">
        <f>VLOOKUP(B21,Qry_Rpt_Section_H!$C$2:'Qry_Rpt_Section_H'!$J$228,8,FALSE)</f>
        <v>James</v>
      </c>
      <c r="C24" s="5" t="str">
        <f>VLOOKUP(C21,Qry_Rpt_Section_H!$C$2:'Qry_Rpt_Section_H'!$J$228,8,FALSE)</f>
        <v>Douglas</v>
      </c>
      <c r="D24" s="5" t="str">
        <f>VLOOKUP(D21,Qry_Rpt_Section_H!$C$2:'Qry_Rpt_Section_H'!$J$228,8,FALSE)</f>
        <v>Mildred</v>
      </c>
      <c r="E24" s="5" t="str">
        <f>VLOOKUP(E21,Qry_Rpt_Section_H!$C$2:'Qry_Rpt_Section_H'!$J$228,8,FALSE)</f>
        <v>Judith</v>
      </c>
      <c r="F24" s="5" t="str">
        <f>VLOOKUP(F21,Qry_Rpt_Section_H!$C$2:'Qry_Rpt_Section_H'!$J$228,8,FALSE)</f>
        <v>Thomas</v>
      </c>
      <c r="G24" s="5" t="str">
        <f>VLOOKUP(G21,Qry_Rpt_Section_H!$C$2:'Qry_Rpt_Section_H'!$J$228,8,FALSE)</f>
        <v>Kathleen</v>
      </c>
      <c r="H24" s="5" t="str">
        <f>VLOOKUP(H21,Qry_Rpt_Section_H!$C$2:'Qry_Rpt_Section_H'!$J$228,8,FALSE)</f>
        <v>Thomas</v>
      </c>
      <c r="I24" s="5" t="str">
        <f>VLOOKUP(I21,Qry_Rpt_Section_H!$C$2:'Qry_Rpt_Section_H'!$J$228,8,FALSE)</f>
        <v>Elizabeth</v>
      </c>
      <c r="J24" s="5" t="str">
        <f>VLOOKUP(J21,Qry_Rpt_Section_H!$C$2:'Qry_Rpt_Section_H'!$J$228,8,FALSE)</f>
        <v>Cynthia</v>
      </c>
      <c r="K24" s="5" t="str">
        <f>VLOOKUP(K21,Qry_Rpt_Section_H!$C$2:'Qry_Rpt_Section_H'!$J$228,8,FALSE)</f>
        <v>George</v>
      </c>
      <c r="L24" s="5" t="str">
        <f>VLOOKUP(L21,Qry_Rpt_Section_H!$C$2:'Qry_Rpt_Section_H'!$J$228,8,FALSE)</f>
        <v>George (Family)</v>
      </c>
      <c r="M24" s="5" t="str">
        <f>VLOOKUP(M21,Qry_Rpt_Section_H!$C$2:'Qry_Rpt_Section_H'!$J$228,8,FALSE)</f>
        <v>George</v>
      </c>
      <c r="N24" s="5" t="str">
        <f>VLOOKUP(N21,Qry_Rpt_Section_H!$C$2:'Qry_Rpt_Section_H'!$J$228,8,FALSE)</f>
        <v>John</v>
      </c>
      <c r="O24" s="5" t="str">
        <f>VLOOKUP(O21,Qry_Rpt_Section_H!$C$2:'Qry_Rpt_Section_H'!$J$228,8,FALSE)</f>
        <v>Nina</v>
      </c>
      <c r="P24" s="5" t="str">
        <f>VLOOKUP(P21,Qry_Rpt_Section_H!$C$2:'Qry_Rpt_Section_H'!$J$228,8,FALSE)</f>
        <v>Allen</v>
      </c>
      <c r="Q24" s="5" t="str">
        <f>VLOOKUP(Q21,Qry_Rpt_Section_H!$C$2:'Qry_Rpt_Section_H'!$J$228,8,FALSE)</f>
        <v>Margaret</v>
      </c>
      <c r="R24" s="5" t="str">
        <f>VLOOKUP(R21,Qry_Rpt_Section_H!$C$2:'Qry_Rpt_Section_H'!$J$228,8,FALSE)</f>
        <v>Neil</v>
      </c>
      <c r="S24" s="5" t="str">
        <f>VLOOKUP(S21,Qry_Rpt_Section_H!$C$2:'Qry_Rpt_Section_H'!$J$228,8,FALSE)</f>
        <v>Venia</v>
      </c>
      <c r="T24" s="5" t="str">
        <f>VLOOKUP(T21,Qry_Rpt_Section_H!$C$2:'Qry_Rpt_Section_H'!$J$228,8,FALSE)</f>
        <v>James</v>
      </c>
      <c r="U24" s="5" t="str">
        <f>VLOOKUP(U21,Qry_Rpt_Section_H!$C$2:'Qry_Rpt_Section_H'!$J$228,8,FALSE)</f>
        <v>Laurali</v>
      </c>
      <c r="V24" s="5" t="str">
        <f>VLOOKUP(V21,Qry_Rpt_Section_H!$C$2:'Qry_Rpt_Section_H'!$J$228,8,FALSE)</f>
        <v>Shirley</v>
      </c>
      <c r="W24" s="5" t="str">
        <f>VLOOKUP(W21,Qry_Rpt_Section_H!$C$2:'Qry_Rpt_Section_H'!$J$228,8,FALSE)</f>
        <v>Alma</v>
      </c>
      <c r="X24" s="5" t="str">
        <f>VLOOKUP(X21,Qry_Rpt_Section_H!$C$2:'Qry_Rpt_Section_H'!$J$228,8,FALSE)</f>
        <v>William</v>
      </c>
      <c r="Y24" s="5" t="str">
        <f>VLOOKUP(Y21,Qry_Rpt_Section_H!$C$2:'Qry_Rpt_Section_H'!$J$228,8,FALSE)</f>
        <v>Roberta</v>
      </c>
      <c r="Z24" s="1" t="s">
        <v>231</v>
      </c>
    </row>
    <row r="25" spans="1:26" s="12" customFormat="1" ht="15.75" x14ac:dyDescent="0.25">
      <c r="A25" s="10" t="s">
        <v>227</v>
      </c>
      <c r="B25" s="11">
        <f>VLOOKUP(B21,Qry_Rpt_Section_H!$C$2:'Qry_Rpt_Section_H'!$J$228,2,FALSE)</f>
        <v>8</v>
      </c>
      <c r="C25" s="11">
        <f>VLOOKUP(C21,Qry_Rpt_Section_H!$C$2:'Qry_Rpt_Section_H'!$J$228,2,FALSE)</f>
        <v>8</v>
      </c>
      <c r="D25" s="11">
        <f>VLOOKUP(D21,Qry_Rpt_Section_H!$C$2:'Qry_Rpt_Section_H'!$J$228,2,FALSE)</f>
        <v>8</v>
      </c>
      <c r="E25" s="11">
        <f>VLOOKUP(E21,Qry_Rpt_Section_H!$C$2:'Qry_Rpt_Section_H'!$J$228,2,FALSE)</f>
        <v>8</v>
      </c>
      <c r="F25" s="11">
        <f>VLOOKUP(F21,Qry_Rpt_Section_H!$C$2:'Qry_Rpt_Section_H'!$J$228,2,FALSE)</f>
        <v>9</v>
      </c>
      <c r="G25" s="11">
        <f>VLOOKUP(G21,Qry_Rpt_Section_H!$C$2:'Qry_Rpt_Section_H'!$J$228,2,FALSE)</f>
        <v>9</v>
      </c>
      <c r="H25" s="11">
        <f>VLOOKUP(H21,Qry_Rpt_Section_H!$C$2:'Qry_Rpt_Section_H'!$J$228,2,FALSE)</f>
        <v>9</v>
      </c>
      <c r="I25" s="11">
        <f>VLOOKUP(I21,Qry_Rpt_Section_H!$C$2:'Qry_Rpt_Section_H'!$J$228,2,FALSE)</f>
        <v>9</v>
      </c>
      <c r="J25" s="11">
        <f>VLOOKUP(J21,Qry_Rpt_Section_H!$C$2:'Qry_Rpt_Section_H'!$J$228,2,FALSE)</f>
        <v>10</v>
      </c>
      <c r="K25" s="11">
        <f>VLOOKUP(K21,Qry_Rpt_Section_H!$C$2:'Qry_Rpt_Section_H'!$J$228,2,FALSE)</f>
        <v>10</v>
      </c>
      <c r="L25" s="11">
        <f>VLOOKUP(L21,Qry_Rpt_Section_H!$C$2:'Qry_Rpt_Section_H'!$J$228,2,FALSE)</f>
        <v>10</v>
      </c>
      <c r="M25" s="11">
        <f>VLOOKUP(M21,Qry_Rpt_Section_H!$C$2:'Qry_Rpt_Section_H'!$J$228,2,FALSE)</f>
        <v>10</v>
      </c>
      <c r="N25" s="11">
        <f>VLOOKUP(N21,Qry_Rpt_Section_H!$C$2:'Qry_Rpt_Section_H'!$J$228,2,FALSE)</f>
        <v>11</v>
      </c>
      <c r="O25" s="11">
        <f>VLOOKUP(O21,Qry_Rpt_Section_H!$C$2:'Qry_Rpt_Section_H'!$J$228,2,FALSE)</f>
        <v>11</v>
      </c>
      <c r="P25" s="11">
        <f>VLOOKUP(P21,Qry_Rpt_Section_H!$C$2:'Qry_Rpt_Section_H'!$J$228,2,FALSE)</f>
        <v>11</v>
      </c>
      <c r="Q25" s="11">
        <f>VLOOKUP(Q21,Qry_Rpt_Section_H!$C$2:'Qry_Rpt_Section_H'!$J$228,2,FALSE)</f>
        <v>11</v>
      </c>
      <c r="R25" s="11">
        <f>VLOOKUP(R21,Qry_Rpt_Section_H!$C$2:'Qry_Rpt_Section_H'!$J$228,2,FALSE)</f>
        <v>12</v>
      </c>
      <c r="S25" s="11">
        <f>VLOOKUP(S21,Qry_Rpt_Section_H!$C$2:'Qry_Rpt_Section_H'!$J$228,2,FALSE)</f>
        <v>12</v>
      </c>
      <c r="T25" s="11">
        <f>VLOOKUP(T21,Qry_Rpt_Section_H!$C$2:'Qry_Rpt_Section_H'!$J$228,2,FALSE)</f>
        <v>12</v>
      </c>
      <c r="U25" s="11">
        <f>VLOOKUP(U21,Qry_Rpt_Section_H!$C$2:'Qry_Rpt_Section_H'!$J$228,2,FALSE)</f>
        <v>12</v>
      </c>
      <c r="V25" s="11">
        <f>VLOOKUP(V21,Qry_Rpt_Section_H!$C$2:'Qry_Rpt_Section_H'!$J$228,2,FALSE)</f>
        <v>13</v>
      </c>
      <c r="W25" s="11">
        <f>VLOOKUP(W21,Qry_Rpt_Section_H!$C$2:'Qry_Rpt_Section_H'!$J$228,2,FALSE)</f>
        <v>13</v>
      </c>
      <c r="X25" s="11">
        <f>VLOOKUP(X21,Qry_Rpt_Section_H!$C$2:'Qry_Rpt_Section_H'!$J$228,2,FALSE)</f>
        <v>13</v>
      </c>
      <c r="Y25" s="11">
        <f>VLOOKUP(Y21,Qry_Rpt_Section_H!$C$2:'Qry_Rpt_Section_H'!$J$228,2,FALSE)</f>
        <v>13</v>
      </c>
      <c r="Z25" s="12" t="s">
        <v>231</v>
      </c>
    </row>
    <row r="26" spans="1:26" s="15" customFormat="1" x14ac:dyDescent="0.2">
      <c r="A26" s="13" t="s">
        <v>228</v>
      </c>
      <c r="B26" s="14">
        <f>VLOOKUP(B21,Qry_Rpt_Section_H!$C$2:'Qry_Rpt_Section_H'!$J$228,3,FALSE)</f>
        <v>1</v>
      </c>
      <c r="C26" s="14">
        <f>VLOOKUP(C21,Qry_Rpt_Section_H!$C$2:'Qry_Rpt_Section_H'!$J$228,3,FALSE)</f>
        <v>2</v>
      </c>
      <c r="D26" s="14">
        <f>VLOOKUP(D21,Qry_Rpt_Section_H!$C$2:'Qry_Rpt_Section_H'!$J$228,3,FALSE)</f>
        <v>3</v>
      </c>
      <c r="E26" s="14">
        <f>VLOOKUP(E21,Qry_Rpt_Section_H!$C$2:'Qry_Rpt_Section_H'!$J$228,3,FALSE)</f>
        <v>4</v>
      </c>
      <c r="F26" s="14">
        <f>VLOOKUP(F21,Qry_Rpt_Section_H!$C$2:'Qry_Rpt_Section_H'!$J$228,3,FALSE)</f>
        <v>1</v>
      </c>
      <c r="G26" s="14">
        <f>VLOOKUP(G21,Qry_Rpt_Section_H!$C$2:'Qry_Rpt_Section_H'!$J$228,3,FALSE)</f>
        <v>2</v>
      </c>
      <c r="H26" s="14">
        <f>VLOOKUP(H21,Qry_Rpt_Section_H!$C$2:'Qry_Rpt_Section_H'!$J$228,3,FALSE)</f>
        <v>3</v>
      </c>
      <c r="I26" s="14">
        <f>VLOOKUP(I21,Qry_Rpt_Section_H!$C$2:'Qry_Rpt_Section_H'!$J$228,3,FALSE)</f>
        <v>4</v>
      </c>
      <c r="J26" s="14">
        <f>VLOOKUP(J21,Qry_Rpt_Section_H!$C$2:'Qry_Rpt_Section_H'!$J$228,3,FALSE)</f>
        <v>1</v>
      </c>
      <c r="K26" s="14">
        <f>VLOOKUP(K21,Qry_Rpt_Section_H!$C$2:'Qry_Rpt_Section_H'!$J$228,3,FALSE)</f>
        <v>2</v>
      </c>
      <c r="L26" s="14">
        <f>VLOOKUP(L21,Qry_Rpt_Section_H!$C$2:'Qry_Rpt_Section_H'!$J$228,3,FALSE)</f>
        <v>3</v>
      </c>
      <c r="M26" s="14">
        <f>VLOOKUP(M21,Qry_Rpt_Section_H!$C$2:'Qry_Rpt_Section_H'!$J$228,3,FALSE)</f>
        <v>4</v>
      </c>
      <c r="N26" s="14">
        <f>VLOOKUP(N21,Qry_Rpt_Section_H!$C$2:'Qry_Rpt_Section_H'!$J$228,3,FALSE)</f>
        <v>1</v>
      </c>
      <c r="O26" s="14">
        <f>VLOOKUP(O21,Qry_Rpt_Section_H!$C$2:'Qry_Rpt_Section_H'!$J$228,3,FALSE)</f>
        <v>2</v>
      </c>
      <c r="P26" s="14">
        <f>VLOOKUP(P21,Qry_Rpt_Section_H!$C$2:'Qry_Rpt_Section_H'!$J$228,3,FALSE)</f>
        <v>3</v>
      </c>
      <c r="Q26" s="14">
        <f>VLOOKUP(Q21,Qry_Rpt_Section_H!$C$2:'Qry_Rpt_Section_H'!$J$228,3,FALSE)</f>
        <v>4</v>
      </c>
      <c r="R26" s="14">
        <f>VLOOKUP(R21,Qry_Rpt_Section_H!$C$2:'Qry_Rpt_Section_H'!$J$228,3,FALSE)</f>
        <v>1</v>
      </c>
      <c r="S26" s="14">
        <f>VLOOKUP(S21,Qry_Rpt_Section_H!$C$2:'Qry_Rpt_Section_H'!$J$228,3,FALSE)</f>
        <v>2</v>
      </c>
      <c r="T26" s="14">
        <f>VLOOKUP(T21,Qry_Rpt_Section_H!$C$2:'Qry_Rpt_Section_H'!$J$228,3,FALSE)</f>
        <v>3</v>
      </c>
      <c r="U26" s="14">
        <f>VLOOKUP(U21,Qry_Rpt_Section_H!$C$2:'Qry_Rpt_Section_H'!$J$228,3,FALSE)</f>
        <v>4</v>
      </c>
      <c r="V26" s="14">
        <f>VLOOKUP(V21,Qry_Rpt_Section_H!$C$2:'Qry_Rpt_Section_H'!$J$228,3,FALSE)</f>
        <v>1</v>
      </c>
      <c r="W26" s="14">
        <f>VLOOKUP(W21,Qry_Rpt_Section_H!$C$2:'Qry_Rpt_Section_H'!$J$228,3,FALSE)</f>
        <v>2</v>
      </c>
      <c r="X26" s="14">
        <f>VLOOKUP(X21,Qry_Rpt_Section_H!$C$2:'Qry_Rpt_Section_H'!$J$228,3,FALSE)</f>
        <v>3</v>
      </c>
      <c r="Y26" s="14">
        <f>VLOOKUP(Y21,Qry_Rpt_Section_H!$C$2:'Qry_Rpt_Section_H'!$J$228,3,FALSE)</f>
        <v>4</v>
      </c>
      <c r="Z26" s="15" t="s">
        <v>231</v>
      </c>
    </row>
    <row r="27" spans="1:26" x14ac:dyDescent="0.2">
      <c r="A27" s="4" t="s">
        <v>229</v>
      </c>
      <c r="B27" s="6">
        <f>VLOOKUP(B21,Qry_Rpt_Section_H!$C$2:'Qry_Rpt_Section_H'!$T$228,5,FALSE)</f>
        <v>0</v>
      </c>
      <c r="C27" s="6" t="str">
        <f>VLOOKUP(C21,Qry_Rpt_Section_H!$C$2:'Qry_Rpt_Section_H'!$T$228,5,FALSE)</f>
        <v>X</v>
      </c>
      <c r="D27" s="6" t="str">
        <f>VLOOKUP(D21,Qry_Rpt_Section_H!$C$2:'Qry_Rpt_Section_H'!$T$228,5,FALSE)</f>
        <v>X</v>
      </c>
      <c r="E27" s="6">
        <f>VLOOKUP(E21,Qry_Rpt_Section_H!$C$2:'Qry_Rpt_Section_H'!$T$228,5,FALSE)</f>
        <v>0</v>
      </c>
      <c r="F27" s="6" t="str">
        <f>VLOOKUP(F21,Qry_Rpt_Section_H!$C$2:'Qry_Rpt_Section_H'!$T$228,5,FALSE)</f>
        <v>X</v>
      </c>
      <c r="G27" s="6" t="str">
        <f>VLOOKUP(G21,Qry_Rpt_Section_H!$C$2:'Qry_Rpt_Section_H'!$T$228,5,FALSE)</f>
        <v>X</v>
      </c>
      <c r="H27" s="6">
        <f>VLOOKUP(H21,Qry_Rpt_Section_H!$C$2:'Qry_Rpt_Section_H'!$T$228,5,FALSE)</f>
        <v>0</v>
      </c>
      <c r="I27" s="6" t="str">
        <f>VLOOKUP(I21,Qry_Rpt_Section_H!$C$2:'Qry_Rpt_Section_H'!$T$228,5,FALSE)</f>
        <v>X</v>
      </c>
      <c r="J27" s="6">
        <f>VLOOKUP(J21,Qry_Rpt_Section_H!$C$2:'Qry_Rpt_Section_H'!$T$228,5,FALSE)</f>
        <v>0</v>
      </c>
      <c r="K27" s="6">
        <f>VLOOKUP(K21,Qry_Rpt_Section_H!$C$2:'Qry_Rpt_Section_H'!$T$228,5,FALSE)</f>
        <v>0</v>
      </c>
      <c r="L27" s="6">
        <f>VLOOKUP(L21,Qry_Rpt_Section_H!$C$2:'Qry_Rpt_Section_H'!$T$228,5,FALSE)</f>
        <v>0</v>
      </c>
      <c r="M27" s="6" t="str">
        <f>VLOOKUP(M21,Qry_Rpt_Section_H!$C$2:'Qry_Rpt_Section_H'!$T$228,5,FALSE)</f>
        <v>X</v>
      </c>
      <c r="N27" s="6" t="str">
        <f>VLOOKUP(N21,Qry_Rpt_Section_H!$C$2:'Qry_Rpt_Section_H'!$T$228,5,FALSE)</f>
        <v>X</v>
      </c>
      <c r="O27" s="6" t="str">
        <f>VLOOKUP(O21,Qry_Rpt_Section_H!$C$2:'Qry_Rpt_Section_H'!$T$228,5,FALSE)</f>
        <v>X</v>
      </c>
      <c r="P27" s="6" t="str">
        <f>VLOOKUP(P21,Qry_Rpt_Section_H!$C$2:'Qry_Rpt_Section_H'!$T$228,5,FALSE)</f>
        <v>X</v>
      </c>
      <c r="Q27" s="6" t="str">
        <f>VLOOKUP(Q21,Qry_Rpt_Section_H!$C$2:'Qry_Rpt_Section_H'!$T$228,5,FALSE)</f>
        <v>X</v>
      </c>
      <c r="R27" s="6" t="str">
        <f>VLOOKUP(R21,Qry_Rpt_Section_H!$C$2:'Qry_Rpt_Section_H'!$T$228,5,FALSE)</f>
        <v>X</v>
      </c>
      <c r="S27" s="6" t="str">
        <f>VLOOKUP(S21,Qry_Rpt_Section_H!$C$2:'Qry_Rpt_Section_H'!$T$228,5,FALSE)</f>
        <v>X</v>
      </c>
      <c r="T27" s="6">
        <f>VLOOKUP(T21,Qry_Rpt_Section_H!$C$2:'Qry_Rpt_Section_H'!$T$228,5,FALSE)</f>
        <v>0</v>
      </c>
      <c r="U27" s="6">
        <f>VLOOKUP(U21,Qry_Rpt_Section_H!$C$2:'Qry_Rpt_Section_H'!$T$228,5,FALSE)</f>
        <v>0</v>
      </c>
      <c r="V27" s="6" t="str">
        <f>VLOOKUP(V21,Qry_Rpt_Section_H!$C$2:'Qry_Rpt_Section_H'!$T$228,5,FALSE)</f>
        <v>X</v>
      </c>
      <c r="W27" s="6" t="str">
        <f>VLOOKUP(W21,Qry_Rpt_Section_H!$C$2:'Qry_Rpt_Section_H'!$T$228,5,FALSE)</f>
        <v>X</v>
      </c>
      <c r="X27" s="6">
        <f>VLOOKUP(X21,Qry_Rpt_Section_H!$C$2:'Qry_Rpt_Section_H'!$T$228,5,FALSE)</f>
        <v>0</v>
      </c>
      <c r="Y27" s="6" t="str">
        <f>VLOOKUP(Y21,Qry_Rpt_Section_H!$C$2:'Qry_Rpt_Section_H'!$T$228,5,FALSE)</f>
        <v>X</v>
      </c>
      <c r="Z27" s="1" t="s">
        <v>231</v>
      </c>
    </row>
    <row r="28" spans="1:26" x14ac:dyDescent="0.2">
      <c r="A28" s="4" t="s">
        <v>13</v>
      </c>
      <c r="B28" s="6">
        <f>VLOOKUP(B21,Qry_Rpt_Section_H!$C$2:'Qry_Rpt_Section_H'!$T$228,14,FALSE)</f>
        <v>0</v>
      </c>
      <c r="C28" s="6">
        <f>VLOOKUP(C21,Qry_Rpt_Section_H!$C$2:'Qry_Rpt_Section_H'!$T$228,14,FALSE)</f>
        <v>0</v>
      </c>
      <c r="D28" s="6">
        <f>VLOOKUP(D21,Qry_Rpt_Section_H!$C$2:'Qry_Rpt_Section_H'!$T$228,14,FALSE)</f>
        <v>0</v>
      </c>
      <c r="E28" s="6">
        <f>VLOOKUP(E21,Qry_Rpt_Section_H!$C$2:'Qry_Rpt_Section_H'!$T$228,14,FALSE)</f>
        <v>0</v>
      </c>
      <c r="F28" s="6">
        <f>VLOOKUP(F21,Qry_Rpt_Section_H!$C$2:'Qry_Rpt_Section_H'!$T$228,14,FALSE)</f>
        <v>0</v>
      </c>
      <c r="G28" s="6">
        <f>VLOOKUP(G21,Qry_Rpt_Section_H!$C$2:'Qry_Rpt_Section_H'!$T$228,14,FALSE)</f>
        <v>0</v>
      </c>
      <c r="H28" s="6">
        <f>VLOOKUP(H21,Qry_Rpt_Section_H!$C$2:'Qry_Rpt_Section_H'!$T$228,14,FALSE)</f>
        <v>0</v>
      </c>
      <c r="I28" s="6">
        <f>VLOOKUP(I21,Qry_Rpt_Section_H!$C$2:'Qry_Rpt_Section_H'!$T$228,14,FALSE)</f>
        <v>0</v>
      </c>
      <c r="J28" s="6">
        <f>VLOOKUP(J21,Qry_Rpt_Section_H!$C$2:'Qry_Rpt_Section_H'!$T$228,14,FALSE)</f>
        <v>0</v>
      </c>
      <c r="K28" s="6">
        <f>VLOOKUP(K21,Qry_Rpt_Section_H!$C$2:'Qry_Rpt_Section_H'!$T$228,14,FALSE)</f>
        <v>0</v>
      </c>
      <c r="L28" s="6">
        <f>VLOOKUP(L21,Qry_Rpt_Section_H!$C$2:'Qry_Rpt_Section_H'!$T$228,14,FALSE)</f>
        <v>0</v>
      </c>
      <c r="M28" s="6">
        <f>VLOOKUP(M21,Qry_Rpt_Section_H!$C$2:'Qry_Rpt_Section_H'!$T$228,14,FALSE)</f>
        <v>0</v>
      </c>
      <c r="N28" s="6">
        <f>VLOOKUP(N21,Qry_Rpt_Section_H!$C$2:'Qry_Rpt_Section_H'!$T$228,14,FALSE)</f>
        <v>0</v>
      </c>
      <c r="O28" s="6">
        <f>VLOOKUP(O21,Qry_Rpt_Section_H!$C$2:'Qry_Rpt_Section_H'!$T$228,14,FALSE)</f>
        <v>0</v>
      </c>
      <c r="P28" s="6" t="str">
        <f>VLOOKUP(P21,Qry_Rpt_Section_H!$C$2:'Qry_Rpt_Section_H'!$T$228,14,FALSE)</f>
        <v>Veteran</v>
      </c>
      <c r="Q28" s="6">
        <f>VLOOKUP(Q21,Qry_Rpt_Section_H!$C$2:'Qry_Rpt_Section_H'!$T$228,14,FALSE)</f>
        <v>0</v>
      </c>
      <c r="R28" s="6" t="str">
        <f>VLOOKUP(R21,Qry_Rpt_Section_H!$C$2:'Qry_Rpt_Section_H'!$T$228,14,FALSE)</f>
        <v>WWII</v>
      </c>
      <c r="S28" s="6">
        <f>VLOOKUP(S21,Qry_Rpt_Section_H!$C$2:'Qry_Rpt_Section_H'!$T$228,14,FALSE)</f>
        <v>0</v>
      </c>
      <c r="T28" s="6">
        <f>VLOOKUP(T21,Qry_Rpt_Section_H!$C$2:'Qry_Rpt_Section_H'!$T$228,14,FALSE)</f>
        <v>0</v>
      </c>
      <c r="U28" s="6">
        <f>VLOOKUP(U21,Qry_Rpt_Section_H!$C$2:'Qry_Rpt_Section_H'!$T$228,14,FALSE)</f>
        <v>0</v>
      </c>
      <c r="V28" s="6">
        <f>VLOOKUP(V21,Qry_Rpt_Section_H!$C$2:'Qry_Rpt_Section_H'!$T$228,14,FALSE)</f>
        <v>0</v>
      </c>
      <c r="W28" s="6">
        <f>VLOOKUP(W21,Qry_Rpt_Section_H!$C$2:'Qry_Rpt_Section_H'!$T$228,14,FALSE)</f>
        <v>0</v>
      </c>
      <c r="X28" s="6">
        <f>VLOOKUP(X21,Qry_Rpt_Section_H!$C$2:'Qry_Rpt_Section_H'!$T$228,14,FALSE)</f>
        <v>0</v>
      </c>
      <c r="Y28" s="6">
        <f>VLOOKUP(Y21,Qry_Rpt_Section_H!$C$2:'Qry_Rpt_Section_H'!$T$228,14,FALSE)</f>
        <v>0</v>
      </c>
      <c r="Z28" s="1" t="s">
        <v>231</v>
      </c>
    </row>
    <row r="29" spans="1:26" x14ac:dyDescent="0.2">
      <c r="A29" s="5" t="s">
        <v>225</v>
      </c>
      <c r="B29" s="26">
        <v>4001</v>
      </c>
      <c r="C29" s="26">
        <v>4002</v>
      </c>
      <c r="D29" s="26">
        <v>4003</v>
      </c>
      <c r="E29" s="26">
        <v>4004</v>
      </c>
      <c r="F29" s="26">
        <v>4005</v>
      </c>
      <c r="G29" s="26">
        <v>4006</v>
      </c>
      <c r="H29" s="26">
        <v>4007</v>
      </c>
      <c r="I29" s="26">
        <v>4008</v>
      </c>
      <c r="J29" s="26">
        <v>4009</v>
      </c>
      <c r="K29" s="26">
        <v>4010</v>
      </c>
      <c r="L29" s="26">
        <v>4011</v>
      </c>
      <c r="M29" s="26">
        <v>4012</v>
      </c>
      <c r="N29" s="26">
        <v>4013</v>
      </c>
      <c r="O29" s="26">
        <v>4014</v>
      </c>
      <c r="P29" s="26">
        <v>4015</v>
      </c>
      <c r="Q29" s="26">
        <v>4016</v>
      </c>
      <c r="R29" s="26">
        <v>4017</v>
      </c>
      <c r="S29" s="26">
        <v>4018</v>
      </c>
      <c r="T29" s="26">
        <v>4019</v>
      </c>
      <c r="U29" s="26">
        <v>4020</v>
      </c>
      <c r="V29" s="26">
        <v>4021</v>
      </c>
      <c r="W29" s="26">
        <v>4022</v>
      </c>
      <c r="X29" s="26">
        <v>4023</v>
      </c>
      <c r="Y29" s="26">
        <v>4024</v>
      </c>
      <c r="Z29" s="1" t="s">
        <v>231</v>
      </c>
    </row>
    <row r="30" spans="1:26" x14ac:dyDescent="0.2">
      <c r="A30" s="4" t="s">
        <v>226</v>
      </c>
      <c r="B30" s="6">
        <f>VLOOKUP(B29,Qry_Rpt_Section_H!$C$2:'Qry_Rpt_Section_H'!$T$228,18,FALSE)</f>
        <v>0</v>
      </c>
      <c r="C30" s="6">
        <f>VLOOKUP(C29,Qry_Rpt_Section_H!$C$2:'Qry_Rpt_Section_H'!$T$228,18,FALSE)</f>
        <v>0</v>
      </c>
      <c r="D30" s="6">
        <f>VLOOKUP(D29,Qry_Rpt_Section_H!$C$2:'Qry_Rpt_Section_H'!$T$228,18,FALSE)</f>
        <v>0</v>
      </c>
      <c r="E30" s="6">
        <f>VLOOKUP(E29,Qry_Rpt_Section_H!$C$2:'Qry_Rpt_Section_H'!$T$228,18,FALSE)</f>
        <v>0</v>
      </c>
      <c r="F30" s="6" t="str">
        <f>VLOOKUP(F29,Qry_Rpt_Section_H!$C$2:'Qry_Rpt_Section_H'!$T$228,18,FALSE)</f>
        <v>X</v>
      </c>
      <c r="G30" s="6" t="str">
        <f>VLOOKUP(G29,Qry_Rpt_Section_H!$C$2:'Qry_Rpt_Section_H'!$T$228,18,FALSE)</f>
        <v>X</v>
      </c>
      <c r="H30" s="6">
        <f>VLOOKUP(H29,Qry_Rpt_Section_H!$C$2:'Qry_Rpt_Section_H'!$T$228,18,FALSE)</f>
        <v>0</v>
      </c>
      <c r="I30" s="6">
        <f>VLOOKUP(I29,Qry_Rpt_Section_H!$C$2:'Qry_Rpt_Section_H'!$T$228,18,FALSE)</f>
        <v>0</v>
      </c>
      <c r="J30" s="6" t="str">
        <f>VLOOKUP(J29,Qry_Rpt_Section_H!$C$2:'Qry_Rpt_Section_H'!$T$228,18,FALSE)</f>
        <v>X</v>
      </c>
      <c r="K30" s="6" t="str">
        <f>VLOOKUP(K29,Qry_Rpt_Section_H!$C$2:'Qry_Rpt_Section_H'!$T$228,18,FALSE)</f>
        <v>X</v>
      </c>
      <c r="L30" s="6" t="str">
        <f>VLOOKUP(L29,Qry_Rpt_Section_H!$C$2:'Qry_Rpt_Section_H'!$T$228,18,FALSE)</f>
        <v>X</v>
      </c>
      <c r="M30" s="6" t="str">
        <f>VLOOKUP(M29,Qry_Rpt_Section_H!$C$2:'Qry_Rpt_Section_H'!$T$228,18,FALSE)</f>
        <v>X</v>
      </c>
      <c r="N30" s="6">
        <f>VLOOKUP(N29,Qry_Rpt_Section_H!$C$2:'Qry_Rpt_Section_H'!$T$228,18,FALSE)</f>
        <v>0</v>
      </c>
      <c r="O30" s="6">
        <f>VLOOKUP(O29,Qry_Rpt_Section_H!$C$2:'Qry_Rpt_Section_H'!$T$228,18,FALSE)</f>
        <v>0</v>
      </c>
      <c r="P30" s="6">
        <f>VLOOKUP(P29,Qry_Rpt_Section_H!$C$2:'Qry_Rpt_Section_H'!$T$228,18,FALSE)</f>
        <v>0</v>
      </c>
      <c r="Q30" s="6">
        <f>VLOOKUP(Q29,Qry_Rpt_Section_H!$C$2:'Qry_Rpt_Section_H'!$T$228,18,FALSE)</f>
        <v>0</v>
      </c>
      <c r="R30" s="6" t="str">
        <f>VLOOKUP(R29,Qry_Rpt_Section_H!$C$2:'Qry_Rpt_Section_H'!$T$228,18,FALSE)</f>
        <v>X</v>
      </c>
      <c r="S30" s="6" t="str">
        <f>VLOOKUP(S29,Qry_Rpt_Section_H!$C$2:'Qry_Rpt_Section_H'!$T$228,18,FALSE)</f>
        <v>X</v>
      </c>
      <c r="T30" s="6" t="str">
        <f>VLOOKUP(T29,Qry_Rpt_Section_H!$C$2:'Qry_Rpt_Section_H'!$T$228,18,FALSE)</f>
        <v>X</v>
      </c>
      <c r="U30" s="6">
        <f>VLOOKUP(U29,Qry_Rpt_Section_H!$C$2:'Qry_Rpt_Section_H'!$T$228,18,FALSE)</f>
        <v>0</v>
      </c>
      <c r="V30" s="6" t="str">
        <f>VLOOKUP(V29,Qry_Rpt_Section_H!$C$2:'Qry_Rpt_Section_H'!$T$228,18,FALSE)</f>
        <v>X</v>
      </c>
      <c r="W30" s="6" t="str">
        <f>VLOOKUP(W29,Qry_Rpt_Section_H!$C$2:'Qry_Rpt_Section_H'!$T$228,18,FALSE)</f>
        <v>X</v>
      </c>
      <c r="X30" s="6">
        <f>VLOOKUP(X29,Qry_Rpt_Section_H!$C$2:'Qry_Rpt_Section_H'!$T$228,18,FALSE)</f>
        <v>0</v>
      </c>
      <c r="Y30" s="6">
        <f>VLOOKUP(Y29,Qry_Rpt_Section_H!$C$2:'Qry_Rpt_Section_H'!$T$228,18,FALSE)</f>
        <v>0</v>
      </c>
      <c r="Z30" s="1" t="s">
        <v>231</v>
      </c>
    </row>
    <row r="31" spans="1:26" x14ac:dyDescent="0.2">
      <c r="A31" s="4" t="s">
        <v>6</v>
      </c>
      <c r="B31" s="5" t="str">
        <f>VLOOKUP(B29,Qry_Rpt_Section_H!$C$2:'Qry_Rpt_Section_H'!$J$228,7,FALSE)</f>
        <v>Champaigne</v>
      </c>
      <c r="C31" s="5" t="str">
        <f>VLOOKUP(C29,Qry_Rpt_Section_H!$C$2:'Qry_Rpt_Section_H'!$J$228,7,FALSE)</f>
        <v>Champaigne</v>
      </c>
      <c r="D31" s="5" t="str">
        <f>VLOOKUP(D29,Qry_Rpt_Section_H!$C$2:'Qry_Rpt_Section_H'!$J$228,7,FALSE)</f>
        <v>Guntrum Sr.</v>
      </c>
      <c r="E31" s="5" t="str">
        <f>VLOOKUP(E29,Qry_Rpt_Section_H!$C$2:'Qry_Rpt_Section_H'!$J$228,7,FALSE)</f>
        <v>Guntrum</v>
      </c>
      <c r="F31" s="5" t="str">
        <f>VLOOKUP(F29,Qry_Rpt_Section_H!$C$2:'Qry_Rpt_Section_H'!$J$228,7,FALSE)</f>
        <v>Clemens</v>
      </c>
      <c r="G31" s="5" t="str">
        <f>VLOOKUP(G29,Qry_Rpt_Section_H!$C$2:'Qry_Rpt_Section_H'!$J$228,7,FALSE)</f>
        <v>Nickel</v>
      </c>
      <c r="H31" s="5" t="str">
        <f>VLOOKUP(H29,Qry_Rpt_Section_H!$C$2:'Qry_Rpt_Section_H'!$J$228,7,FALSE)</f>
        <v>Morgan</v>
      </c>
      <c r="I31" s="5" t="str">
        <f>VLOOKUP(I29,Qry_Rpt_Section_H!$C$2:'Qry_Rpt_Section_H'!$J$228,7,FALSE)</f>
        <v>Morgan</v>
      </c>
      <c r="J31" s="5" t="str">
        <f>VLOOKUP(J29,Qry_Rpt_Section_H!$C$2:'Qry_Rpt_Section_H'!$J$228,7,FALSE)</f>
        <v>Champaigne</v>
      </c>
      <c r="K31" s="5" t="str">
        <f>VLOOKUP(K29,Qry_Rpt_Section_H!$C$2:'Qry_Rpt_Section_H'!$J$228,7,FALSE)</f>
        <v>Champaigne</v>
      </c>
      <c r="L31" s="5" t="str">
        <f>VLOOKUP(L29,Qry_Rpt_Section_H!$C$2:'Qry_Rpt_Section_H'!$J$228,7,FALSE)</f>
        <v>Day Jr.</v>
      </c>
      <c r="M31" s="5" t="str">
        <f>VLOOKUP(M29,Qry_Rpt_Section_H!$C$2:'Qry_Rpt_Section_H'!$J$228,7,FALSE)</f>
        <v>Day</v>
      </c>
      <c r="N31" s="5" t="str">
        <f>VLOOKUP(N29,Qry_Rpt_Section_H!$C$2:'Qry_Rpt_Section_H'!$J$228,7,FALSE)</f>
        <v>Martin</v>
      </c>
      <c r="O31" s="5" t="str">
        <f>VLOOKUP(O29,Qry_Rpt_Section_H!$C$2:'Qry_Rpt_Section_H'!$J$228,7,FALSE)</f>
        <v>Martin</v>
      </c>
      <c r="P31" s="5" t="str">
        <f>VLOOKUP(P29,Qry_Rpt_Section_H!$C$2:'Qry_Rpt_Section_H'!$J$228,7,FALSE)</f>
        <v>Martin</v>
      </c>
      <c r="Q31" s="5" t="str">
        <f>VLOOKUP(Q29,Qry_Rpt_Section_H!$C$2:'Qry_Rpt_Section_H'!$J$228,7,FALSE)</f>
        <v>Martin</v>
      </c>
      <c r="R31" s="5" t="str">
        <f>VLOOKUP(R29,Qry_Rpt_Section_H!$C$2:'Qry_Rpt_Section_H'!$J$228,7,FALSE)</f>
        <v>Demcovich Sr.</v>
      </c>
      <c r="S31" s="5" t="str">
        <f>VLOOKUP(S29,Qry_Rpt_Section_H!$C$2:'Qry_Rpt_Section_H'!$J$228,7,FALSE)</f>
        <v>Demcovich</v>
      </c>
      <c r="T31" s="5" t="str">
        <f>VLOOKUP(T29,Qry_Rpt_Section_H!$C$2:'Qry_Rpt_Section_H'!$J$228,7,FALSE)</f>
        <v>Mikolon</v>
      </c>
      <c r="U31" s="5" t="str">
        <f>VLOOKUP(U29,Qry_Rpt_Section_H!$C$2:'Qry_Rpt_Section_H'!$J$228,7,FALSE)</f>
        <v>Coro</v>
      </c>
      <c r="V31" s="5" t="str">
        <f>VLOOKUP(V29,Qry_Rpt_Section_H!$C$2:'Qry_Rpt_Section_H'!$J$228,7,FALSE)</f>
        <v>Symonds</v>
      </c>
      <c r="W31" s="5" t="str">
        <f>VLOOKUP(W29,Qry_Rpt_Section_H!$C$2:'Qry_Rpt_Section_H'!$J$228,7,FALSE)</f>
        <v>Symonds</v>
      </c>
      <c r="X31" s="5" t="str">
        <f>VLOOKUP(X29,Qry_Rpt_Section_H!$C$2:'Qry_Rpt_Section_H'!$J$228,7,FALSE)</f>
        <v>Beiter</v>
      </c>
      <c r="Y31" s="5" t="str">
        <f>VLOOKUP(Y29,Qry_Rpt_Section_H!$C$2:'Qry_Rpt_Section_H'!$J$228,7,FALSE)</f>
        <v>Beiter</v>
      </c>
      <c r="Z31" s="1" t="s">
        <v>231</v>
      </c>
    </row>
    <row r="32" spans="1:26" x14ac:dyDescent="0.2">
      <c r="A32" s="4" t="s">
        <v>7</v>
      </c>
      <c r="B32" s="5" t="str">
        <f>VLOOKUP(B29,Qry_Rpt_Section_H!$C$2:'Qry_Rpt_Section_H'!$J$228,8,FALSE)</f>
        <v>Thomas</v>
      </c>
      <c r="C32" s="5" t="str">
        <f>VLOOKUP(C29,Qry_Rpt_Section_H!$C$2:'Qry_Rpt_Section_H'!$J$228,8,FALSE)</f>
        <v>Tina</v>
      </c>
      <c r="D32" s="5" t="str">
        <f>VLOOKUP(D29,Qry_Rpt_Section_H!$C$2:'Qry_Rpt_Section_H'!$J$228,8,FALSE)</f>
        <v>Jack</v>
      </c>
      <c r="E32" s="5" t="str">
        <f>VLOOKUP(E29,Qry_Rpt_Section_H!$C$2:'Qry_Rpt_Section_H'!$J$228,8,FALSE)</f>
        <v>Anna</v>
      </c>
      <c r="F32" s="5" t="str">
        <f>VLOOKUP(F29,Qry_Rpt_Section_H!$C$2:'Qry_Rpt_Section_H'!$J$228,8,FALSE)</f>
        <v>Frank</v>
      </c>
      <c r="G32" s="5" t="str">
        <f>VLOOKUP(G29,Qry_Rpt_Section_H!$C$2:'Qry_Rpt_Section_H'!$J$228,8,FALSE)</f>
        <v>Francis</v>
      </c>
      <c r="H32" s="5" t="str">
        <f>VLOOKUP(H29,Qry_Rpt_Section_H!$C$2:'Qry_Rpt_Section_H'!$J$228,8,FALSE)</f>
        <v>Donald</v>
      </c>
      <c r="I32" s="5" t="str">
        <f>VLOOKUP(I29,Qry_Rpt_Section_H!$C$2:'Qry_Rpt_Section_H'!$J$228,8,FALSE)</f>
        <v>Lisa</v>
      </c>
      <c r="J32" s="5" t="str">
        <f>VLOOKUP(J29,Qry_Rpt_Section_H!$C$2:'Qry_Rpt_Section_H'!$J$228,8,FALSE)</f>
        <v>Clarence</v>
      </c>
      <c r="K32" s="5" t="str">
        <f>VLOOKUP(K29,Qry_Rpt_Section_H!$C$2:'Qry_Rpt_Section_H'!$J$228,8,FALSE)</f>
        <v>Evelyn</v>
      </c>
      <c r="L32" s="5" t="str">
        <f>VLOOKUP(L29,Qry_Rpt_Section_H!$C$2:'Qry_Rpt_Section_H'!$J$228,8,FALSE)</f>
        <v>Elbert</v>
      </c>
      <c r="M32" s="5" t="str">
        <f>VLOOKUP(M29,Qry_Rpt_Section_H!$C$2:'Qry_Rpt_Section_H'!$J$228,8,FALSE)</f>
        <v>Joanne</v>
      </c>
      <c r="N32" s="5" t="str">
        <f>VLOOKUP(N29,Qry_Rpt_Section_H!$C$2:'Qry_Rpt_Section_H'!$J$228,8,FALSE)</f>
        <v>Edward</v>
      </c>
      <c r="O32" s="5" t="str">
        <f>VLOOKUP(O29,Qry_Rpt_Section_H!$C$2:'Qry_Rpt_Section_H'!$J$228,8,FALSE)</f>
        <v>Ruth</v>
      </c>
      <c r="P32" s="5" t="str">
        <f>VLOOKUP(P29,Qry_Rpt_Section_H!$C$2:'Qry_Rpt_Section_H'!$J$228,8,FALSE)</f>
        <v>family</v>
      </c>
      <c r="Q32" s="5" t="str">
        <f>VLOOKUP(Q29,Qry_Rpt_Section_H!$C$2:'Qry_Rpt_Section_H'!$J$228,8,FALSE)</f>
        <v>family</v>
      </c>
      <c r="R32" s="5" t="str">
        <f>VLOOKUP(R29,Qry_Rpt_Section_H!$C$2:'Qry_Rpt_Section_H'!$J$228,8,FALSE)</f>
        <v>Jack</v>
      </c>
      <c r="S32" s="5" t="str">
        <f>VLOOKUP(S29,Qry_Rpt_Section_H!$C$2:'Qry_Rpt_Section_H'!$J$228,8,FALSE)</f>
        <v>Jo Ann</v>
      </c>
      <c r="T32" s="5" t="str">
        <f>VLOOKUP(T29,Qry_Rpt_Section_H!$C$2:'Qry_Rpt_Section_H'!$J$228,8,FALSE)</f>
        <v>Edith</v>
      </c>
      <c r="U32" s="5" t="str">
        <f>VLOOKUP(U29,Qry_Rpt_Section_H!$C$2:'Qry_Rpt_Section_H'!$J$228,8,FALSE)</f>
        <v>Wayne</v>
      </c>
      <c r="V32" s="5" t="str">
        <f>VLOOKUP(V29,Qry_Rpt_Section_H!$C$2:'Qry_Rpt_Section_H'!$J$228,8,FALSE)</f>
        <v>William</v>
      </c>
      <c r="W32" s="5" t="str">
        <f>VLOOKUP(W29,Qry_Rpt_Section_H!$C$2:'Qry_Rpt_Section_H'!$J$228,8,FALSE)</f>
        <v>Jeannette</v>
      </c>
      <c r="X32" s="5" t="str">
        <f>VLOOKUP(X29,Qry_Rpt_Section_H!$C$2:'Qry_Rpt_Section_H'!$J$228,8,FALSE)</f>
        <v>John</v>
      </c>
      <c r="Y32" s="5" t="str">
        <f>VLOOKUP(Y29,Qry_Rpt_Section_H!$C$2:'Qry_Rpt_Section_H'!$J$228,8,FALSE)</f>
        <v>Elsa</v>
      </c>
      <c r="Z32" s="1" t="s">
        <v>231</v>
      </c>
    </row>
    <row r="33" spans="1:26" s="12" customFormat="1" ht="15.75" x14ac:dyDescent="0.25">
      <c r="A33" s="10" t="s">
        <v>227</v>
      </c>
      <c r="B33" s="11">
        <f>VLOOKUP(B29,Qry_Rpt_Section_H!$C$2:'Qry_Rpt_Section_H'!$J$228,2,FALSE)</f>
        <v>8</v>
      </c>
      <c r="C33" s="11">
        <f>VLOOKUP(C29,Qry_Rpt_Section_H!$C$2:'Qry_Rpt_Section_H'!$J$228,2,FALSE)</f>
        <v>8</v>
      </c>
      <c r="D33" s="11">
        <f>VLOOKUP(D29,Qry_Rpt_Section_H!$C$2:'Qry_Rpt_Section_H'!$J$228,2,FALSE)</f>
        <v>8</v>
      </c>
      <c r="E33" s="11">
        <f>VLOOKUP(E29,Qry_Rpt_Section_H!$C$2:'Qry_Rpt_Section_H'!$J$228,2,FALSE)</f>
        <v>8</v>
      </c>
      <c r="F33" s="11">
        <f>VLOOKUP(F29,Qry_Rpt_Section_H!$C$2:'Qry_Rpt_Section_H'!$J$228,2,FALSE)</f>
        <v>9</v>
      </c>
      <c r="G33" s="11">
        <f>VLOOKUP(G29,Qry_Rpt_Section_H!$C$2:'Qry_Rpt_Section_H'!$J$228,2,FALSE)</f>
        <v>9</v>
      </c>
      <c r="H33" s="11">
        <f>VLOOKUP(H29,Qry_Rpt_Section_H!$C$2:'Qry_Rpt_Section_H'!$J$228,2,FALSE)</f>
        <v>9</v>
      </c>
      <c r="I33" s="11">
        <f>VLOOKUP(I29,Qry_Rpt_Section_H!$C$2:'Qry_Rpt_Section_H'!$J$228,2,FALSE)</f>
        <v>9</v>
      </c>
      <c r="J33" s="11">
        <f>VLOOKUP(J29,Qry_Rpt_Section_H!$C$2:'Qry_Rpt_Section_H'!$J$228,2,FALSE)</f>
        <v>10</v>
      </c>
      <c r="K33" s="11">
        <f>VLOOKUP(K29,Qry_Rpt_Section_H!$C$2:'Qry_Rpt_Section_H'!$J$228,2,FALSE)</f>
        <v>10</v>
      </c>
      <c r="L33" s="11">
        <f>VLOOKUP(L29,Qry_Rpt_Section_H!$C$2:'Qry_Rpt_Section_H'!$J$228,2,FALSE)</f>
        <v>10</v>
      </c>
      <c r="M33" s="11">
        <f>VLOOKUP(M29,Qry_Rpt_Section_H!$C$2:'Qry_Rpt_Section_H'!$J$228,2,FALSE)</f>
        <v>10</v>
      </c>
      <c r="N33" s="11">
        <f>VLOOKUP(N29,Qry_Rpt_Section_H!$C$2:'Qry_Rpt_Section_H'!$J$228,2,FALSE)</f>
        <v>11</v>
      </c>
      <c r="O33" s="11">
        <f>VLOOKUP(O29,Qry_Rpt_Section_H!$C$2:'Qry_Rpt_Section_H'!$J$228,2,FALSE)</f>
        <v>11</v>
      </c>
      <c r="P33" s="11">
        <f>VLOOKUP(P29,Qry_Rpt_Section_H!$C$2:'Qry_Rpt_Section_H'!$J$228,2,FALSE)</f>
        <v>11</v>
      </c>
      <c r="Q33" s="11">
        <f>VLOOKUP(Q29,Qry_Rpt_Section_H!$C$2:'Qry_Rpt_Section_H'!$J$228,2,FALSE)</f>
        <v>11</v>
      </c>
      <c r="R33" s="11">
        <f>VLOOKUP(R29,Qry_Rpt_Section_H!$C$2:'Qry_Rpt_Section_H'!$J$228,2,FALSE)</f>
        <v>12</v>
      </c>
      <c r="S33" s="11">
        <f>VLOOKUP(S29,Qry_Rpt_Section_H!$C$2:'Qry_Rpt_Section_H'!$J$228,2,FALSE)</f>
        <v>12</v>
      </c>
      <c r="T33" s="11">
        <f>VLOOKUP(T29,Qry_Rpt_Section_H!$C$2:'Qry_Rpt_Section_H'!$J$228,2,FALSE)</f>
        <v>12</v>
      </c>
      <c r="U33" s="11">
        <f>VLOOKUP(U29,Qry_Rpt_Section_H!$C$2:'Qry_Rpt_Section_H'!$J$228,2,FALSE)</f>
        <v>12</v>
      </c>
      <c r="V33" s="11">
        <f>VLOOKUP(V29,Qry_Rpt_Section_H!$C$2:'Qry_Rpt_Section_H'!$J$228,2,FALSE)</f>
        <v>13</v>
      </c>
      <c r="W33" s="11">
        <f>VLOOKUP(W29,Qry_Rpt_Section_H!$C$2:'Qry_Rpt_Section_H'!$J$228,2,FALSE)</f>
        <v>13</v>
      </c>
      <c r="X33" s="11">
        <f>VLOOKUP(X29,Qry_Rpt_Section_H!$C$2:'Qry_Rpt_Section_H'!$J$228,2,FALSE)</f>
        <v>13</v>
      </c>
      <c r="Y33" s="11">
        <f>VLOOKUP(Y29,Qry_Rpt_Section_H!$C$2:'Qry_Rpt_Section_H'!$J$228,2,FALSE)</f>
        <v>13</v>
      </c>
      <c r="Z33" s="12" t="s">
        <v>231</v>
      </c>
    </row>
    <row r="34" spans="1:26" s="15" customFormat="1" x14ac:dyDescent="0.2">
      <c r="A34" s="13" t="s">
        <v>228</v>
      </c>
      <c r="B34" s="14">
        <f>VLOOKUP(B29,Qry_Rpt_Section_H!$C$2:'Qry_Rpt_Section_H'!$J$228,3,FALSE)</f>
        <v>5</v>
      </c>
      <c r="C34" s="14">
        <f>VLOOKUP(C29,Qry_Rpt_Section_H!$C$2:'Qry_Rpt_Section_H'!$J$228,3,FALSE)</f>
        <v>6</v>
      </c>
      <c r="D34" s="14">
        <f>VLOOKUP(D29,Qry_Rpt_Section_H!$C$2:'Qry_Rpt_Section_H'!$J$228,3,FALSE)</f>
        <v>7</v>
      </c>
      <c r="E34" s="14">
        <f>VLOOKUP(E29,Qry_Rpt_Section_H!$C$2:'Qry_Rpt_Section_H'!$J$228,3,FALSE)</f>
        <v>8</v>
      </c>
      <c r="F34" s="14">
        <f>VLOOKUP(F29,Qry_Rpt_Section_H!$C$2:'Qry_Rpt_Section_H'!$J$228,3,FALSE)</f>
        <v>5</v>
      </c>
      <c r="G34" s="14">
        <f>VLOOKUP(G29,Qry_Rpt_Section_H!$C$2:'Qry_Rpt_Section_H'!$J$228,3,FALSE)</f>
        <v>6</v>
      </c>
      <c r="H34" s="14">
        <f>VLOOKUP(H29,Qry_Rpt_Section_H!$C$2:'Qry_Rpt_Section_H'!$J$228,3,FALSE)</f>
        <v>7</v>
      </c>
      <c r="I34" s="14">
        <f>VLOOKUP(I29,Qry_Rpt_Section_H!$C$2:'Qry_Rpt_Section_H'!$J$228,3,FALSE)</f>
        <v>8</v>
      </c>
      <c r="J34" s="14">
        <f>VLOOKUP(J29,Qry_Rpt_Section_H!$C$2:'Qry_Rpt_Section_H'!$J$228,3,FALSE)</f>
        <v>5</v>
      </c>
      <c r="K34" s="14">
        <f>VLOOKUP(K29,Qry_Rpt_Section_H!$C$2:'Qry_Rpt_Section_H'!$J$228,3,FALSE)</f>
        <v>6</v>
      </c>
      <c r="L34" s="14">
        <f>VLOOKUP(L29,Qry_Rpt_Section_H!$C$2:'Qry_Rpt_Section_H'!$J$228,3,FALSE)</f>
        <v>7</v>
      </c>
      <c r="M34" s="14">
        <f>VLOOKUP(M29,Qry_Rpt_Section_H!$C$2:'Qry_Rpt_Section_H'!$J$228,3,FALSE)</f>
        <v>8</v>
      </c>
      <c r="N34" s="14">
        <f>VLOOKUP(N29,Qry_Rpt_Section_H!$C$2:'Qry_Rpt_Section_H'!$J$228,3,FALSE)</f>
        <v>5</v>
      </c>
      <c r="O34" s="14">
        <f>VLOOKUP(O29,Qry_Rpt_Section_H!$C$2:'Qry_Rpt_Section_H'!$J$228,3,FALSE)</f>
        <v>6</v>
      </c>
      <c r="P34" s="14">
        <f>VLOOKUP(P29,Qry_Rpt_Section_H!$C$2:'Qry_Rpt_Section_H'!$J$228,3,FALSE)</f>
        <v>7</v>
      </c>
      <c r="Q34" s="14">
        <f>VLOOKUP(Q29,Qry_Rpt_Section_H!$C$2:'Qry_Rpt_Section_H'!$J$228,3,FALSE)</f>
        <v>8</v>
      </c>
      <c r="R34" s="14">
        <f>VLOOKUP(R29,Qry_Rpt_Section_H!$C$2:'Qry_Rpt_Section_H'!$J$228,3,FALSE)</f>
        <v>5</v>
      </c>
      <c r="S34" s="14">
        <f>VLOOKUP(S29,Qry_Rpt_Section_H!$C$2:'Qry_Rpt_Section_H'!$J$228,3,FALSE)</f>
        <v>6</v>
      </c>
      <c r="T34" s="14">
        <f>VLOOKUP(T29,Qry_Rpt_Section_H!$C$2:'Qry_Rpt_Section_H'!$J$228,3,FALSE)</f>
        <v>7</v>
      </c>
      <c r="U34" s="14">
        <f>VLOOKUP(U29,Qry_Rpt_Section_H!$C$2:'Qry_Rpt_Section_H'!$J$228,3,FALSE)</f>
        <v>8</v>
      </c>
      <c r="V34" s="14">
        <f>VLOOKUP(V29,Qry_Rpt_Section_H!$C$2:'Qry_Rpt_Section_H'!$J$228,3,FALSE)</f>
        <v>5</v>
      </c>
      <c r="W34" s="14">
        <f>VLOOKUP(W29,Qry_Rpt_Section_H!$C$2:'Qry_Rpt_Section_H'!$J$228,3,FALSE)</f>
        <v>6</v>
      </c>
      <c r="X34" s="14">
        <f>VLOOKUP(X29,Qry_Rpt_Section_H!$C$2:'Qry_Rpt_Section_H'!$J$228,3,FALSE)</f>
        <v>7</v>
      </c>
      <c r="Y34" s="14">
        <f>VLOOKUP(Y29,Qry_Rpt_Section_H!$C$2:'Qry_Rpt_Section_H'!$J$228,3,FALSE)</f>
        <v>8</v>
      </c>
      <c r="Z34" s="15" t="s">
        <v>231</v>
      </c>
    </row>
    <row r="35" spans="1:26" x14ac:dyDescent="0.2">
      <c r="A35" s="4" t="s">
        <v>229</v>
      </c>
      <c r="B35" s="6">
        <f>VLOOKUP(B29,Qry_Rpt_Section_H!$C$2:'Qry_Rpt_Section_H'!$T$228,5,FALSE)</f>
        <v>0</v>
      </c>
      <c r="C35" s="6">
        <f>VLOOKUP(C29,Qry_Rpt_Section_H!$C$2:'Qry_Rpt_Section_H'!$T$228,5,FALSE)</f>
        <v>0</v>
      </c>
      <c r="D35" s="6">
        <f>VLOOKUP(D29,Qry_Rpt_Section_H!$C$2:'Qry_Rpt_Section_H'!$T$228,5,FALSE)</f>
        <v>0</v>
      </c>
      <c r="E35" s="6">
        <f>VLOOKUP(E29,Qry_Rpt_Section_H!$C$2:'Qry_Rpt_Section_H'!$T$228,5,FALSE)</f>
        <v>0</v>
      </c>
      <c r="F35" s="6" t="str">
        <f>VLOOKUP(F29,Qry_Rpt_Section_H!$C$2:'Qry_Rpt_Section_H'!$T$228,5,FALSE)</f>
        <v>X</v>
      </c>
      <c r="G35" s="6" t="str">
        <f>VLOOKUP(G29,Qry_Rpt_Section_H!$C$2:'Qry_Rpt_Section_H'!$T$228,5,FALSE)</f>
        <v>X</v>
      </c>
      <c r="H35" s="6">
        <f>VLOOKUP(H29,Qry_Rpt_Section_H!$C$2:'Qry_Rpt_Section_H'!$T$228,5,FALSE)</f>
        <v>0</v>
      </c>
      <c r="I35" s="6">
        <f>VLOOKUP(I29,Qry_Rpt_Section_H!$C$2:'Qry_Rpt_Section_H'!$T$228,5,FALSE)</f>
        <v>0</v>
      </c>
      <c r="J35" s="6" t="str">
        <f>VLOOKUP(J29,Qry_Rpt_Section_H!$C$2:'Qry_Rpt_Section_H'!$T$228,5,FALSE)</f>
        <v>X</v>
      </c>
      <c r="K35" s="6" t="str">
        <f>VLOOKUP(K29,Qry_Rpt_Section_H!$C$2:'Qry_Rpt_Section_H'!$T$228,5,FALSE)</f>
        <v>X</v>
      </c>
      <c r="L35" s="6" t="str">
        <f>VLOOKUP(L29,Qry_Rpt_Section_H!$C$2:'Qry_Rpt_Section_H'!$T$228,5,FALSE)</f>
        <v>X</v>
      </c>
      <c r="M35" s="6">
        <f>VLOOKUP(M29,Qry_Rpt_Section_H!$C$2:'Qry_Rpt_Section_H'!$T$228,5,FALSE)</f>
        <v>0</v>
      </c>
      <c r="N35" s="6">
        <f>VLOOKUP(N29,Qry_Rpt_Section_H!$C$2:'Qry_Rpt_Section_H'!$T$228,5,FALSE)</f>
        <v>0</v>
      </c>
      <c r="O35" s="6" t="str">
        <f>VLOOKUP(O29,Qry_Rpt_Section_H!$C$2:'Qry_Rpt_Section_H'!$T$228,5,FALSE)</f>
        <v>X</v>
      </c>
      <c r="P35" s="6">
        <f>VLOOKUP(P29,Qry_Rpt_Section_H!$C$2:'Qry_Rpt_Section_H'!$T$228,5,FALSE)</f>
        <v>0</v>
      </c>
      <c r="Q35" s="6">
        <f>VLOOKUP(Q29,Qry_Rpt_Section_H!$C$2:'Qry_Rpt_Section_H'!$T$228,5,FALSE)</f>
        <v>0</v>
      </c>
      <c r="R35" s="6" t="str">
        <f>VLOOKUP(R29,Qry_Rpt_Section_H!$C$2:'Qry_Rpt_Section_H'!$T$228,5,FALSE)</f>
        <v>X</v>
      </c>
      <c r="S35" s="6" t="str">
        <f>VLOOKUP(S29,Qry_Rpt_Section_H!$C$2:'Qry_Rpt_Section_H'!$T$228,5,FALSE)</f>
        <v>X</v>
      </c>
      <c r="T35" s="6" t="str">
        <f>VLOOKUP(T29,Qry_Rpt_Section_H!$C$2:'Qry_Rpt_Section_H'!$T$228,5,FALSE)</f>
        <v>X</v>
      </c>
      <c r="U35" s="6" t="str">
        <f>VLOOKUP(U29,Qry_Rpt_Section_H!$C$2:'Qry_Rpt_Section_H'!$T$228,5,FALSE)</f>
        <v>X</v>
      </c>
      <c r="V35" s="6" t="str">
        <f>VLOOKUP(V29,Qry_Rpt_Section_H!$C$2:'Qry_Rpt_Section_H'!$T$228,5,FALSE)</f>
        <v>X</v>
      </c>
      <c r="W35" s="6" t="str">
        <f>VLOOKUP(W29,Qry_Rpt_Section_H!$C$2:'Qry_Rpt_Section_H'!$T$228,5,FALSE)</f>
        <v>X</v>
      </c>
      <c r="X35" s="6">
        <f>VLOOKUP(X29,Qry_Rpt_Section_H!$C$2:'Qry_Rpt_Section_H'!$T$228,5,FALSE)</f>
        <v>0</v>
      </c>
      <c r="Y35" s="6">
        <f>VLOOKUP(Y29,Qry_Rpt_Section_H!$C$2:'Qry_Rpt_Section_H'!$T$228,5,FALSE)</f>
        <v>0</v>
      </c>
      <c r="Z35" s="1" t="s">
        <v>231</v>
      </c>
    </row>
    <row r="36" spans="1:26" x14ac:dyDescent="0.2">
      <c r="A36" s="4" t="s">
        <v>13</v>
      </c>
      <c r="B36" s="6">
        <f>VLOOKUP(B29,Qry_Rpt_Section_H!$C$2:'Qry_Rpt_Section_H'!$T$228,14,FALSE)</f>
        <v>0</v>
      </c>
      <c r="C36" s="6">
        <f>VLOOKUP(C29,Qry_Rpt_Section_H!$C$2:'Qry_Rpt_Section_H'!$T$228,14,FALSE)</f>
        <v>0</v>
      </c>
      <c r="D36" s="6">
        <f>VLOOKUP(D29,Qry_Rpt_Section_H!$C$2:'Qry_Rpt_Section_H'!$T$228,14,FALSE)</f>
        <v>0</v>
      </c>
      <c r="E36" s="6">
        <f>VLOOKUP(E29,Qry_Rpt_Section_H!$C$2:'Qry_Rpt_Section_H'!$T$228,14,FALSE)</f>
        <v>0</v>
      </c>
      <c r="F36" s="6" t="str">
        <f>VLOOKUP(F29,Qry_Rpt_Section_H!$C$2:'Qry_Rpt_Section_H'!$T$228,14,FALSE)</f>
        <v>WWII/Korea</v>
      </c>
      <c r="G36" s="6" t="str">
        <f>VLOOKUP(G29,Qry_Rpt_Section_H!$C$2:'Qry_Rpt_Section_H'!$T$228,14,FALSE)</f>
        <v>Veteran</v>
      </c>
      <c r="H36" s="6">
        <f>VLOOKUP(H29,Qry_Rpt_Section_H!$C$2:'Qry_Rpt_Section_H'!$T$228,14,FALSE)</f>
        <v>0</v>
      </c>
      <c r="I36" s="6">
        <f>VLOOKUP(I29,Qry_Rpt_Section_H!$C$2:'Qry_Rpt_Section_H'!$T$228,14,FALSE)</f>
        <v>0</v>
      </c>
      <c r="J36" s="6" t="str">
        <f>VLOOKUP(J29,Qry_Rpt_Section_H!$C$2:'Qry_Rpt_Section_H'!$T$228,14,FALSE)</f>
        <v>WWII</v>
      </c>
      <c r="K36" s="6">
        <f>VLOOKUP(K29,Qry_Rpt_Section_H!$C$2:'Qry_Rpt_Section_H'!$T$228,14,FALSE)</f>
        <v>0</v>
      </c>
      <c r="L36" s="6" t="str">
        <f>VLOOKUP(L29,Qry_Rpt_Section_H!$C$2:'Qry_Rpt_Section_H'!$T$228,14,FALSE)</f>
        <v>Vietnam</v>
      </c>
      <c r="M36" s="6">
        <f>VLOOKUP(M29,Qry_Rpt_Section_H!$C$2:'Qry_Rpt_Section_H'!$T$228,14,FALSE)</f>
        <v>0</v>
      </c>
      <c r="N36" s="6">
        <f>VLOOKUP(N29,Qry_Rpt_Section_H!$C$2:'Qry_Rpt_Section_H'!$T$228,14,FALSE)</f>
        <v>0</v>
      </c>
      <c r="O36" s="6">
        <f>VLOOKUP(O29,Qry_Rpt_Section_H!$C$2:'Qry_Rpt_Section_H'!$T$228,14,FALSE)</f>
        <v>0</v>
      </c>
      <c r="P36" s="6">
        <f>VLOOKUP(P29,Qry_Rpt_Section_H!$C$2:'Qry_Rpt_Section_H'!$T$228,14,FALSE)</f>
        <v>0</v>
      </c>
      <c r="Q36" s="6">
        <f>VLOOKUP(Q29,Qry_Rpt_Section_H!$C$2:'Qry_Rpt_Section_H'!$T$228,14,FALSE)</f>
        <v>0</v>
      </c>
      <c r="R36" s="6">
        <f>VLOOKUP(R29,Qry_Rpt_Section_H!$C$2:'Qry_Rpt_Section_H'!$T$228,14,FALSE)</f>
        <v>0</v>
      </c>
      <c r="S36" s="6">
        <f>VLOOKUP(S29,Qry_Rpt_Section_H!$C$2:'Qry_Rpt_Section_H'!$T$228,14,FALSE)</f>
        <v>0</v>
      </c>
      <c r="T36" s="6">
        <f>VLOOKUP(T29,Qry_Rpt_Section_H!$C$2:'Qry_Rpt_Section_H'!$T$228,14,FALSE)</f>
        <v>0</v>
      </c>
      <c r="U36" s="6">
        <f>VLOOKUP(U29,Qry_Rpt_Section_H!$C$2:'Qry_Rpt_Section_H'!$T$228,14,FALSE)</f>
        <v>0</v>
      </c>
      <c r="V36" s="6">
        <f>VLOOKUP(V29,Qry_Rpt_Section_H!$C$2:'Qry_Rpt_Section_H'!$T$228,14,FALSE)</f>
        <v>0</v>
      </c>
      <c r="W36" s="6">
        <f>VLOOKUP(W29,Qry_Rpt_Section_H!$C$2:'Qry_Rpt_Section_H'!$T$228,14,FALSE)</f>
        <v>0</v>
      </c>
      <c r="X36" s="6">
        <f>VLOOKUP(X29,Qry_Rpt_Section_H!$C$2:'Qry_Rpt_Section_H'!$T$228,14,FALSE)</f>
        <v>0</v>
      </c>
      <c r="Y36" s="6">
        <f>VLOOKUP(Y29,Qry_Rpt_Section_H!$C$2:'Qry_Rpt_Section_H'!$T$228,14,FALSE)</f>
        <v>0</v>
      </c>
      <c r="Z36" s="1" t="s">
        <v>231</v>
      </c>
    </row>
    <row r="37" spans="1:26" x14ac:dyDescent="0.2">
      <c r="A37" s="5" t="s">
        <v>225</v>
      </c>
      <c r="B37" s="27">
        <v>5001</v>
      </c>
      <c r="C37" s="27">
        <v>5002</v>
      </c>
      <c r="D37" s="27">
        <v>5003</v>
      </c>
      <c r="E37" s="27">
        <v>5004</v>
      </c>
      <c r="F37" s="26">
        <v>5005</v>
      </c>
      <c r="G37" s="26">
        <v>5006</v>
      </c>
      <c r="H37" s="26">
        <v>5007</v>
      </c>
      <c r="I37" s="26">
        <v>5008</v>
      </c>
      <c r="J37" s="26">
        <v>5009</v>
      </c>
      <c r="K37" s="26">
        <v>5010</v>
      </c>
      <c r="L37" s="26">
        <v>5011</v>
      </c>
      <c r="M37" s="26">
        <v>5012</v>
      </c>
      <c r="N37" s="26">
        <v>5013</v>
      </c>
      <c r="O37" s="26">
        <v>5014</v>
      </c>
      <c r="P37" s="26">
        <v>5015</v>
      </c>
      <c r="Q37" s="26">
        <v>5016</v>
      </c>
      <c r="R37" s="26">
        <v>5017</v>
      </c>
      <c r="S37" s="26">
        <v>5018</v>
      </c>
      <c r="T37" s="26">
        <v>5019</v>
      </c>
      <c r="U37" s="26">
        <v>5020</v>
      </c>
      <c r="V37" s="26">
        <v>5021</v>
      </c>
      <c r="W37" s="26">
        <v>5022</v>
      </c>
      <c r="X37" s="26">
        <v>5023</v>
      </c>
      <c r="Y37" s="26">
        <v>5024</v>
      </c>
      <c r="Z37" s="1" t="s">
        <v>231</v>
      </c>
    </row>
    <row r="38" spans="1:26" x14ac:dyDescent="0.2">
      <c r="A38" s="4" t="s">
        <v>226</v>
      </c>
      <c r="B38" s="20"/>
      <c r="C38" s="20"/>
      <c r="D38" s="20"/>
      <c r="E38" s="20"/>
      <c r="F38" s="6">
        <f>VLOOKUP(F37,Qry_Rpt_Section_H!$C$2:'Qry_Rpt_Section_H'!$T$228,18,FALSE)</f>
        <v>0</v>
      </c>
      <c r="G38" s="6">
        <f>VLOOKUP(G37,Qry_Rpt_Section_H!$C$2:'Qry_Rpt_Section_H'!$T$228,18,FALSE)</f>
        <v>0</v>
      </c>
      <c r="H38" s="6">
        <f>VLOOKUP(H37,Qry_Rpt_Section_H!$C$2:'Qry_Rpt_Section_H'!$T$228,18,FALSE)</f>
        <v>0</v>
      </c>
      <c r="I38" s="6">
        <f>VLOOKUP(I37,Qry_Rpt_Section_H!$C$2:'Qry_Rpt_Section_H'!$T$228,18,FALSE)</f>
        <v>0</v>
      </c>
      <c r="J38" s="6" t="str">
        <f>VLOOKUP(J37,Qry_Rpt_Section_H!$C$2:'Qry_Rpt_Section_H'!$T$228,18,FALSE)</f>
        <v>X</v>
      </c>
      <c r="K38" s="6">
        <f>VLOOKUP(K37,Qry_Rpt_Section_H!$C$2:'Qry_Rpt_Section_H'!$T$228,18,FALSE)</f>
        <v>0</v>
      </c>
      <c r="L38" s="6">
        <f>VLOOKUP(L37,Qry_Rpt_Section_H!$C$2:'Qry_Rpt_Section_H'!$T$228,18,FALSE)</f>
        <v>0</v>
      </c>
      <c r="M38" s="6">
        <f>VLOOKUP(M37,Qry_Rpt_Section_H!$C$2:'Qry_Rpt_Section_H'!$T$228,18,FALSE)</f>
        <v>0</v>
      </c>
      <c r="N38" s="6" t="str">
        <f>VLOOKUP(N37,Qry_Rpt_Section_H!$C$2:'Qry_Rpt_Section_H'!$T$228,18,FALSE)</f>
        <v>X</v>
      </c>
      <c r="O38" s="6" t="str">
        <f>VLOOKUP(O37,Qry_Rpt_Section_H!$C$2:'Qry_Rpt_Section_H'!$T$228,18,FALSE)</f>
        <v>X</v>
      </c>
      <c r="P38" s="6">
        <f>VLOOKUP(P37,Qry_Rpt_Section_H!$C$2:'Qry_Rpt_Section_H'!$T$228,18,FALSE)</f>
        <v>0</v>
      </c>
      <c r="Q38" s="6">
        <f>VLOOKUP(Q37,Qry_Rpt_Section_H!$C$2:'Qry_Rpt_Section_H'!$T$228,18,FALSE)</f>
        <v>0</v>
      </c>
      <c r="R38" s="6" t="str">
        <f>VLOOKUP(R37,Qry_Rpt_Section_H!$C$2:'Qry_Rpt_Section_H'!$T$228,18,FALSE)</f>
        <v>X</v>
      </c>
      <c r="S38" s="6" t="str">
        <f>VLOOKUP(S37,Qry_Rpt_Section_H!$C$2:'Qry_Rpt_Section_H'!$T$228,18,FALSE)</f>
        <v>X</v>
      </c>
      <c r="T38" s="6" t="str">
        <f>VLOOKUP(T37,Qry_Rpt_Section_H!$C$2:'Qry_Rpt_Section_H'!$T$228,18,FALSE)</f>
        <v>X</v>
      </c>
      <c r="U38" s="6" t="str">
        <f>VLOOKUP(U37,Qry_Rpt_Section_H!$C$2:'Qry_Rpt_Section_H'!$T$228,18,FALSE)</f>
        <v>X</v>
      </c>
      <c r="V38" s="6" t="str">
        <f>VLOOKUP(V37,Qry_Rpt_Section_H!$C$2:'Qry_Rpt_Section_H'!$T$228,18,FALSE)</f>
        <v>X</v>
      </c>
      <c r="W38" s="6" t="str">
        <f>VLOOKUP(W37,Qry_Rpt_Section_H!$C$2:'Qry_Rpt_Section_H'!$T$228,18,FALSE)</f>
        <v>X</v>
      </c>
      <c r="X38" s="6" t="str">
        <f>VLOOKUP(X37,Qry_Rpt_Section_H!$C$2:'Qry_Rpt_Section_H'!$T$228,18,FALSE)</f>
        <v>X</v>
      </c>
      <c r="Y38" s="6" t="str">
        <f>VLOOKUP(Y37,Qry_Rpt_Section_H!$C$2:'Qry_Rpt_Section_H'!$T$228,18,FALSE)</f>
        <v>X</v>
      </c>
      <c r="Z38" s="1" t="s">
        <v>231</v>
      </c>
    </row>
    <row r="39" spans="1:26" x14ac:dyDescent="0.2">
      <c r="A39" s="4" t="s">
        <v>6</v>
      </c>
      <c r="B39" s="19"/>
      <c r="C39" s="19"/>
      <c r="D39" s="19"/>
      <c r="E39" s="19"/>
      <c r="F39" s="5" t="str">
        <f>VLOOKUP(F37,Qry_Rpt_Section_H!$C$2:'Qry_Rpt_Section_H'!$J$228,7,FALSE)</f>
        <v>Curtis</v>
      </c>
      <c r="G39" s="5" t="str">
        <f>VLOOKUP(G37,Qry_Rpt_Section_H!$C$2:'Qry_Rpt_Section_H'!$J$228,7,FALSE)</f>
        <v>Curtis</v>
      </c>
      <c r="H39" s="5" t="str">
        <f>VLOOKUP(H37,Qry_Rpt_Section_H!$C$2:'Qry_Rpt_Section_H'!$J$228,7,FALSE)</f>
        <v>Reisinger</v>
      </c>
      <c r="I39" s="5" t="str">
        <f>VLOOKUP(I37,Qry_Rpt_Section_H!$C$2:'Qry_Rpt_Section_H'!$J$228,7,FALSE)</f>
        <v>Slye</v>
      </c>
      <c r="J39" s="5" t="str">
        <f>VLOOKUP(J37,Qry_Rpt_Section_H!$C$2:'Qry_Rpt_Section_H'!$J$228,7,FALSE)</f>
        <v>Abbatoy</v>
      </c>
      <c r="K39" s="5" t="str">
        <f>VLOOKUP(K37,Qry_Rpt_Section_H!$C$2:'Qry_Rpt_Section_H'!$J$228,7,FALSE)</f>
        <v>Day</v>
      </c>
      <c r="L39" s="5" t="str">
        <f>VLOOKUP(L37,Qry_Rpt_Section_H!$C$2:'Qry_Rpt_Section_H'!$J$228,7,FALSE)</f>
        <v>Day</v>
      </c>
      <c r="M39" s="5" t="str">
        <f>VLOOKUP(M37,Qry_Rpt_Section_H!$C$2:'Qry_Rpt_Section_H'!$J$228,7,FALSE)</f>
        <v>O'Brien</v>
      </c>
      <c r="N39" s="5" t="str">
        <f>VLOOKUP(N37,Qry_Rpt_Section_H!$C$2:'Qry_Rpt_Section_H'!$J$228,7,FALSE)</f>
        <v>Lyness</v>
      </c>
      <c r="O39" s="5" t="str">
        <f>VLOOKUP(O37,Qry_Rpt_Section_H!$C$2:'Qry_Rpt_Section_H'!$J$228,7,FALSE)</f>
        <v>Lyness</v>
      </c>
      <c r="P39" s="5" t="str">
        <f>VLOOKUP(P37,Qry_Rpt_Section_H!$C$2:'Qry_Rpt_Section_H'!$J$228,7,FALSE)</f>
        <v>Symonds</v>
      </c>
      <c r="Q39" s="5" t="str">
        <f>VLOOKUP(Q37,Qry_Rpt_Section_H!$C$2:'Qry_Rpt_Section_H'!$J$228,7,FALSE)</f>
        <v>Symonds</v>
      </c>
      <c r="R39" s="5" t="str">
        <f>VLOOKUP(R37,Qry_Rpt_Section_H!$C$2:'Qry_Rpt_Section_H'!$J$228,7,FALSE)</f>
        <v>Dorr, Jr.</v>
      </c>
      <c r="S39" s="5" t="str">
        <f>VLOOKUP(S37,Qry_Rpt_Section_H!$C$2:'Qry_Rpt_Section_H'!$J$228,7,FALSE)</f>
        <v>Dorr</v>
      </c>
      <c r="T39" s="5" t="str">
        <f>VLOOKUP(T37,Qry_Rpt_Section_H!$C$2:'Qry_Rpt_Section_H'!$J$228,7,FALSE)</f>
        <v>Inguagiato</v>
      </c>
      <c r="U39" s="5" t="str">
        <f>VLOOKUP(U37,Qry_Rpt_Section_H!$C$2:'Qry_Rpt_Section_H'!$J$228,7,FALSE)</f>
        <v>Belanger</v>
      </c>
      <c r="V39" s="5" t="str">
        <f>VLOOKUP(V37,Qry_Rpt_Section_H!$C$2:'Qry_Rpt_Section_H'!$J$228,7,FALSE)</f>
        <v>Belanger</v>
      </c>
      <c r="W39" s="5" t="str">
        <f>VLOOKUP(W37,Qry_Rpt_Section_H!$C$2:'Qry_Rpt_Section_H'!$J$228,7,FALSE)</f>
        <v>Belanger</v>
      </c>
      <c r="X39" s="5" t="str">
        <f>VLOOKUP(X37,Qry_Rpt_Section_H!$C$2:'Qry_Rpt_Section_H'!$J$228,7,FALSE)</f>
        <v>Belanger</v>
      </c>
      <c r="Y39" s="5" t="str">
        <f>VLOOKUP(Y37,Qry_Rpt_Section_H!$C$2:'Qry_Rpt_Section_H'!$J$228,7,FALSE)</f>
        <v>Belanger</v>
      </c>
      <c r="Z39" s="1" t="s">
        <v>231</v>
      </c>
    </row>
    <row r="40" spans="1:26" x14ac:dyDescent="0.2">
      <c r="A40" s="4" t="s">
        <v>7</v>
      </c>
      <c r="B40" s="19"/>
      <c r="C40" s="19"/>
      <c r="D40" s="19"/>
      <c r="E40" s="19"/>
      <c r="F40" s="5" t="str">
        <f>VLOOKUP(F37,Qry_Rpt_Section_H!$C$2:'Qry_Rpt_Section_H'!$J$228,8,FALSE)</f>
        <v>Clifford</v>
      </c>
      <c r="G40" s="5" t="str">
        <f>VLOOKUP(G37,Qry_Rpt_Section_H!$C$2:'Qry_Rpt_Section_H'!$J$228,8,FALSE)</f>
        <v>Lorraine</v>
      </c>
      <c r="H40" s="5" t="str">
        <f>VLOOKUP(H37,Qry_Rpt_Section_H!$C$2:'Qry_Rpt_Section_H'!$J$228,8,FALSE)</f>
        <v>Edward</v>
      </c>
      <c r="I40" s="5" t="str">
        <f>VLOOKUP(I37,Qry_Rpt_Section_H!$C$2:'Qry_Rpt_Section_H'!$J$228,8,FALSE)</f>
        <v>Robert</v>
      </c>
      <c r="J40" s="5" t="str">
        <f>VLOOKUP(J37,Qry_Rpt_Section_H!$C$2:'Qry_Rpt_Section_H'!$J$228,8,FALSE)</f>
        <v>Randy</v>
      </c>
      <c r="K40" s="5" t="str">
        <f>VLOOKUP(K37,Qry_Rpt_Section_H!$C$2:'Qry_Rpt_Section_H'!$J$228,8,FALSE)</f>
        <v>Todd</v>
      </c>
      <c r="L40" s="5" t="str">
        <f>VLOOKUP(L37,Qry_Rpt_Section_H!$C$2:'Qry_Rpt_Section_H'!$J$228,8,FALSE)</f>
        <v>Timothy</v>
      </c>
      <c r="M40" s="5" t="str">
        <f>VLOOKUP(M37,Qry_Rpt_Section_H!$C$2:'Qry_Rpt_Section_H'!$J$228,8,FALSE)</f>
        <v>Patricia and Allan</v>
      </c>
      <c r="N40" s="5" t="str">
        <f>VLOOKUP(N37,Qry_Rpt_Section_H!$C$2:'Qry_Rpt_Section_H'!$J$228,8,FALSE)</f>
        <v>Mary</v>
      </c>
      <c r="O40" s="5" t="str">
        <f>VLOOKUP(O37,Qry_Rpt_Section_H!$C$2:'Qry_Rpt_Section_H'!$J$228,8,FALSE)</f>
        <v>William</v>
      </c>
      <c r="P40" s="5" t="str">
        <f>VLOOKUP(P37,Qry_Rpt_Section_H!$C$2:'Qry_Rpt_Section_H'!$J$228,8,FALSE)</f>
        <v>Robert</v>
      </c>
      <c r="Q40" s="5" t="str">
        <f>VLOOKUP(Q37,Qry_Rpt_Section_H!$C$2:'Qry_Rpt_Section_H'!$J$228,8,FALSE)</f>
        <v>Robert</v>
      </c>
      <c r="R40" s="5" t="str">
        <f>VLOOKUP(R37,Qry_Rpt_Section_H!$C$2:'Qry_Rpt_Section_H'!$J$228,8,FALSE)</f>
        <v>William</v>
      </c>
      <c r="S40" s="5" t="str">
        <f>VLOOKUP(S37,Qry_Rpt_Section_H!$C$2:'Qry_Rpt_Section_H'!$J$228,8,FALSE)</f>
        <v>Barbara</v>
      </c>
      <c r="T40" s="5" t="str">
        <f>VLOOKUP(T37,Qry_Rpt_Section_H!$C$2:'Qry_Rpt_Section_H'!$J$228,8,FALSE)</f>
        <v>Jacob</v>
      </c>
      <c r="U40" s="5" t="str">
        <f>VLOOKUP(U37,Qry_Rpt_Section_H!$C$2:'Qry_Rpt_Section_H'!$J$228,8,FALSE)</f>
        <v>Rebecca</v>
      </c>
      <c r="V40" s="5" t="str">
        <f>VLOOKUP(V37,Qry_Rpt_Section_H!$C$2:'Qry_Rpt_Section_H'!$J$228,8,FALSE)</f>
        <v>Brandi</v>
      </c>
      <c r="W40" s="5" t="str">
        <f>VLOOKUP(W37,Qry_Rpt_Section_H!$C$2:'Qry_Rpt_Section_H'!$J$228,8,FALSE)</f>
        <v>John</v>
      </c>
      <c r="X40" s="5" t="str">
        <f>VLOOKUP(X37,Qry_Rpt_Section_H!$C$2:'Qry_Rpt_Section_H'!$J$228,8,FALSE)</f>
        <v>Edward</v>
      </c>
      <c r="Y40" s="5" t="str">
        <f>VLOOKUP(Y37,Qry_Rpt_Section_H!$C$2:'Qry_Rpt_Section_H'!$J$228,8,FALSE)</f>
        <v>Velma</v>
      </c>
      <c r="Z40" s="1" t="s">
        <v>231</v>
      </c>
    </row>
    <row r="41" spans="1:26" s="12" customFormat="1" ht="15.75" x14ac:dyDescent="0.25">
      <c r="A41" s="10" t="s">
        <v>227</v>
      </c>
      <c r="B41" s="21"/>
      <c r="C41" s="21"/>
      <c r="D41" s="21"/>
      <c r="E41" s="21"/>
      <c r="F41" s="11">
        <f>VLOOKUP(F37,Qry_Rpt_Section_H!$C$2:'Qry_Rpt_Section_H'!$J$228,2,FALSE)</f>
        <v>14</v>
      </c>
      <c r="G41" s="11">
        <f>VLOOKUP(G37,Qry_Rpt_Section_H!$C$2:'Qry_Rpt_Section_H'!$J$228,2,FALSE)</f>
        <v>14</v>
      </c>
      <c r="H41" s="11">
        <f>VLOOKUP(H37,Qry_Rpt_Section_H!$C$2:'Qry_Rpt_Section_H'!$J$228,2,FALSE)</f>
        <v>14</v>
      </c>
      <c r="I41" s="11">
        <f>VLOOKUP(I37,Qry_Rpt_Section_H!$C$2:'Qry_Rpt_Section_H'!$J$228,2,FALSE)</f>
        <v>14</v>
      </c>
      <c r="J41" s="11">
        <f>VLOOKUP(J37,Qry_Rpt_Section_H!$C$2:'Qry_Rpt_Section_H'!$J$228,2,FALSE)</f>
        <v>15</v>
      </c>
      <c r="K41" s="11">
        <f>VLOOKUP(K37,Qry_Rpt_Section_H!$C$2:'Qry_Rpt_Section_H'!$J$228,2,FALSE)</f>
        <v>15</v>
      </c>
      <c r="L41" s="11">
        <f>VLOOKUP(L37,Qry_Rpt_Section_H!$C$2:'Qry_Rpt_Section_H'!$J$228,2,FALSE)</f>
        <v>15</v>
      </c>
      <c r="M41" s="11">
        <f>VLOOKUP(M37,Qry_Rpt_Section_H!$C$2:'Qry_Rpt_Section_H'!$J$228,2,FALSE)</f>
        <v>15</v>
      </c>
      <c r="N41" s="11">
        <f>VLOOKUP(N37,Qry_Rpt_Section_H!$C$2:'Qry_Rpt_Section_H'!$J$228,2,FALSE)</f>
        <v>16</v>
      </c>
      <c r="O41" s="11">
        <f>VLOOKUP(O37,Qry_Rpt_Section_H!$C$2:'Qry_Rpt_Section_H'!$J$228,2,FALSE)</f>
        <v>16</v>
      </c>
      <c r="P41" s="11">
        <f>VLOOKUP(P37,Qry_Rpt_Section_H!$C$2:'Qry_Rpt_Section_H'!$J$228,2,FALSE)</f>
        <v>16</v>
      </c>
      <c r="Q41" s="11">
        <f>VLOOKUP(Q37,Qry_Rpt_Section_H!$C$2:'Qry_Rpt_Section_H'!$J$228,2,FALSE)</f>
        <v>16</v>
      </c>
      <c r="R41" s="11">
        <f>VLOOKUP(R37,Qry_Rpt_Section_H!$C$2:'Qry_Rpt_Section_H'!$J$228,2,FALSE)</f>
        <v>17</v>
      </c>
      <c r="S41" s="11">
        <f>VLOOKUP(S37,Qry_Rpt_Section_H!$C$2:'Qry_Rpt_Section_H'!$J$228,2,FALSE)</f>
        <v>17</v>
      </c>
      <c r="T41" s="11">
        <f>VLOOKUP(T37,Qry_Rpt_Section_H!$C$2:'Qry_Rpt_Section_H'!$J$228,2,FALSE)</f>
        <v>17</v>
      </c>
      <c r="U41" s="11">
        <f>VLOOKUP(U37,Qry_Rpt_Section_H!$C$2:'Qry_Rpt_Section_H'!$J$228,2,FALSE)</f>
        <v>17</v>
      </c>
      <c r="V41" s="11">
        <f>VLOOKUP(V37,Qry_Rpt_Section_H!$C$2:'Qry_Rpt_Section_H'!$J$228,2,FALSE)</f>
        <v>18</v>
      </c>
      <c r="W41" s="11">
        <f>VLOOKUP(W37,Qry_Rpt_Section_H!$C$2:'Qry_Rpt_Section_H'!$J$228,2,FALSE)</f>
        <v>18</v>
      </c>
      <c r="X41" s="11">
        <f>VLOOKUP(X37,Qry_Rpt_Section_H!$C$2:'Qry_Rpt_Section_H'!$J$228,2,FALSE)</f>
        <v>18</v>
      </c>
      <c r="Y41" s="11">
        <f>VLOOKUP(Y37,Qry_Rpt_Section_H!$C$2:'Qry_Rpt_Section_H'!$J$228,2,FALSE)</f>
        <v>18</v>
      </c>
      <c r="Z41" s="12" t="s">
        <v>231</v>
      </c>
    </row>
    <row r="42" spans="1:26" s="15" customFormat="1" x14ac:dyDescent="0.2">
      <c r="A42" s="13" t="s">
        <v>228</v>
      </c>
      <c r="B42" s="20"/>
      <c r="C42" s="20"/>
      <c r="D42" s="20"/>
      <c r="E42" s="20"/>
      <c r="F42" s="14">
        <f>VLOOKUP(F37,Qry_Rpt_Section_H!$C$2:'Qry_Rpt_Section_H'!$J$228,3,FALSE)</f>
        <v>1</v>
      </c>
      <c r="G42" s="14">
        <f>VLOOKUP(G37,Qry_Rpt_Section_H!$C$2:'Qry_Rpt_Section_H'!$J$228,3,FALSE)</f>
        <v>2</v>
      </c>
      <c r="H42" s="14">
        <f>VLOOKUP(H37,Qry_Rpt_Section_H!$C$2:'Qry_Rpt_Section_H'!$J$228,3,FALSE)</f>
        <v>3</v>
      </c>
      <c r="I42" s="14">
        <f>VLOOKUP(I37,Qry_Rpt_Section_H!$C$2:'Qry_Rpt_Section_H'!$J$228,3,FALSE)</f>
        <v>4</v>
      </c>
      <c r="J42" s="14">
        <f>VLOOKUP(J37,Qry_Rpt_Section_H!$C$2:'Qry_Rpt_Section_H'!$J$228,3,FALSE)</f>
        <v>1</v>
      </c>
      <c r="K42" s="14">
        <f>VLOOKUP(K37,Qry_Rpt_Section_H!$C$2:'Qry_Rpt_Section_H'!$J$228,3,FALSE)</f>
        <v>2</v>
      </c>
      <c r="L42" s="14">
        <f>VLOOKUP(L37,Qry_Rpt_Section_H!$C$2:'Qry_Rpt_Section_H'!$J$228,3,FALSE)</f>
        <v>3</v>
      </c>
      <c r="M42" s="14">
        <f>VLOOKUP(M37,Qry_Rpt_Section_H!$C$2:'Qry_Rpt_Section_H'!$J$228,3,FALSE)</f>
        <v>4</v>
      </c>
      <c r="N42" s="14">
        <f>VLOOKUP(N37,Qry_Rpt_Section_H!$C$2:'Qry_Rpt_Section_H'!$J$228,3,FALSE)</f>
        <v>1</v>
      </c>
      <c r="O42" s="14">
        <f>VLOOKUP(O37,Qry_Rpt_Section_H!$C$2:'Qry_Rpt_Section_H'!$J$228,3,FALSE)</f>
        <v>2</v>
      </c>
      <c r="P42" s="14">
        <f>VLOOKUP(P37,Qry_Rpt_Section_H!$C$2:'Qry_Rpt_Section_H'!$J$228,3,FALSE)</f>
        <v>3</v>
      </c>
      <c r="Q42" s="14">
        <f>VLOOKUP(Q37,Qry_Rpt_Section_H!$C$2:'Qry_Rpt_Section_H'!$J$228,3,FALSE)</f>
        <v>4</v>
      </c>
      <c r="R42" s="14">
        <f>VLOOKUP(R37,Qry_Rpt_Section_H!$C$2:'Qry_Rpt_Section_H'!$J$228,3,FALSE)</f>
        <v>1</v>
      </c>
      <c r="S42" s="14">
        <f>VLOOKUP(S37,Qry_Rpt_Section_H!$C$2:'Qry_Rpt_Section_H'!$J$228,3,FALSE)</f>
        <v>2</v>
      </c>
      <c r="T42" s="14">
        <f>VLOOKUP(T37,Qry_Rpt_Section_H!$C$2:'Qry_Rpt_Section_H'!$J$228,3,FALSE)</f>
        <v>3</v>
      </c>
      <c r="U42" s="14">
        <f>VLOOKUP(U37,Qry_Rpt_Section_H!$C$2:'Qry_Rpt_Section_H'!$J$228,3,FALSE)</f>
        <v>4</v>
      </c>
      <c r="V42" s="14">
        <f>VLOOKUP(V37,Qry_Rpt_Section_H!$C$2:'Qry_Rpt_Section_H'!$J$228,3,FALSE)</f>
        <v>1</v>
      </c>
      <c r="W42" s="14">
        <f>VLOOKUP(W37,Qry_Rpt_Section_H!$C$2:'Qry_Rpt_Section_H'!$J$228,3,FALSE)</f>
        <v>2</v>
      </c>
      <c r="X42" s="14">
        <f>VLOOKUP(X37,Qry_Rpt_Section_H!$C$2:'Qry_Rpt_Section_H'!$J$228,3,FALSE)</f>
        <v>3</v>
      </c>
      <c r="Y42" s="14">
        <f>VLOOKUP(Y37,Qry_Rpt_Section_H!$C$2:'Qry_Rpt_Section_H'!$J$228,3,FALSE)</f>
        <v>4</v>
      </c>
      <c r="Z42" s="15" t="s">
        <v>231</v>
      </c>
    </row>
    <row r="43" spans="1:26" x14ac:dyDescent="0.2">
      <c r="A43" s="4" t="s">
        <v>229</v>
      </c>
      <c r="B43" s="20"/>
      <c r="C43" s="20"/>
      <c r="D43" s="20"/>
      <c r="E43" s="20"/>
      <c r="F43" s="6">
        <f>VLOOKUP(F37,Qry_Rpt_Section_H!$C$2:'Qry_Rpt_Section_H'!$T$228,5,FALSE)</f>
        <v>0</v>
      </c>
      <c r="G43" s="6" t="str">
        <f>VLOOKUP(G37,Qry_Rpt_Section_H!$C$2:'Qry_Rpt_Section_H'!$T$228,5,FALSE)</f>
        <v>X</v>
      </c>
      <c r="H43" s="6">
        <f>VLOOKUP(H37,Qry_Rpt_Section_H!$C$2:'Qry_Rpt_Section_H'!$T$228,5,FALSE)</f>
        <v>0</v>
      </c>
      <c r="I43" s="6">
        <f>VLOOKUP(I37,Qry_Rpt_Section_H!$C$2:'Qry_Rpt_Section_H'!$T$228,5,FALSE)</f>
        <v>0</v>
      </c>
      <c r="J43" s="6" t="str">
        <f>VLOOKUP(J37,Qry_Rpt_Section_H!$C$2:'Qry_Rpt_Section_H'!$T$228,5,FALSE)</f>
        <v>X</v>
      </c>
      <c r="K43" s="6">
        <f>VLOOKUP(K37,Qry_Rpt_Section_H!$C$2:'Qry_Rpt_Section_H'!$T$228,5,FALSE)</f>
        <v>0</v>
      </c>
      <c r="L43" s="6">
        <f>VLOOKUP(L37,Qry_Rpt_Section_H!$C$2:'Qry_Rpt_Section_H'!$T$228,5,FALSE)</f>
        <v>0</v>
      </c>
      <c r="M43" s="6">
        <f>VLOOKUP(M37,Qry_Rpt_Section_H!$C$2:'Qry_Rpt_Section_H'!$T$228,5,FALSE)</f>
        <v>0</v>
      </c>
      <c r="N43" s="6" t="str">
        <f>VLOOKUP(N37,Qry_Rpt_Section_H!$C$2:'Qry_Rpt_Section_H'!$T$228,5,FALSE)</f>
        <v>X</v>
      </c>
      <c r="O43" s="6">
        <f>VLOOKUP(O37,Qry_Rpt_Section_H!$C$2:'Qry_Rpt_Section_H'!$T$228,5,FALSE)</f>
        <v>0</v>
      </c>
      <c r="P43" s="6">
        <f>VLOOKUP(P37,Qry_Rpt_Section_H!$C$2:'Qry_Rpt_Section_H'!$T$228,5,FALSE)</f>
        <v>0</v>
      </c>
      <c r="Q43" s="6">
        <f>VLOOKUP(Q37,Qry_Rpt_Section_H!$C$2:'Qry_Rpt_Section_H'!$T$228,5,FALSE)</f>
        <v>0</v>
      </c>
      <c r="R43" s="6" t="str">
        <f>VLOOKUP(R37,Qry_Rpt_Section_H!$C$2:'Qry_Rpt_Section_H'!$T$228,5,FALSE)</f>
        <v>X</v>
      </c>
      <c r="S43" s="6" t="str">
        <f>VLOOKUP(S37,Qry_Rpt_Section_H!$C$2:'Qry_Rpt_Section_H'!$T$228,5,FALSE)</f>
        <v>X</v>
      </c>
      <c r="T43" s="6" t="str">
        <f>VLOOKUP(T37,Qry_Rpt_Section_H!$C$2:'Qry_Rpt_Section_H'!$T$228,5,FALSE)</f>
        <v>X</v>
      </c>
      <c r="U43" s="6">
        <f>VLOOKUP(U37,Qry_Rpt_Section_H!$C$2:'Qry_Rpt_Section_H'!$T$228,5,FALSE)</f>
        <v>0</v>
      </c>
      <c r="V43" s="6" t="str">
        <f>VLOOKUP(V37,Qry_Rpt_Section_H!$C$2:'Qry_Rpt_Section_H'!$T$228,5,FALSE)</f>
        <v>X</v>
      </c>
      <c r="W43" s="6" t="str">
        <f>VLOOKUP(W37,Qry_Rpt_Section_H!$C$2:'Qry_Rpt_Section_H'!$T$228,5,FALSE)</f>
        <v>X</v>
      </c>
      <c r="X43" s="6" t="str">
        <f>VLOOKUP(X37,Qry_Rpt_Section_H!$C$2:'Qry_Rpt_Section_H'!$T$228,5,FALSE)</f>
        <v>X</v>
      </c>
      <c r="Y43" s="6" t="str">
        <f>VLOOKUP(Y37,Qry_Rpt_Section_H!$C$2:'Qry_Rpt_Section_H'!$T$228,5,FALSE)</f>
        <v>X</v>
      </c>
      <c r="Z43" s="1" t="s">
        <v>231</v>
      </c>
    </row>
    <row r="44" spans="1:26" x14ac:dyDescent="0.2">
      <c r="A44" s="4" t="s">
        <v>13</v>
      </c>
      <c r="B44" s="29"/>
      <c r="C44" s="29"/>
      <c r="D44" s="29"/>
      <c r="E44" s="29"/>
      <c r="F44" s="6">
        <f>VLOOKUP(F37,Qry_Rpt_Section_H!$C$2:'Qry_Rpt_Section_H'!$T$228,14,FALSE)</f>
        <v>0</v>
      </c>
      <c r="G44" s="6">
        <f>VLOOKUP(G37,Qry_Rpt_Section_H!$C$2:'Qry_Rpt_Section_H'!$T$228,14,FALSE)</f>
        <v>0</v>
      </c>
      <c r="H44" s="6">
        <f>VLOOKUP(H37,Qry_Rpt_Section_H!$C$2:'Qry_Rpt_Section_H'!$T$228,14,FALSE)</f>
        <v>0</v>
      </c>
      <c r="I44" s="6">
        <f>VLOOKUP(I37,Qry_Rpt_Section_H!$C$2:'Qry_Rpt_Section_H'!$T$228,14,FALSE)</f>
        <v>0</v>
      </c>
      <c r="J44" s="6">
        <f>VLOOKUP(J37,Qry_Rpt_Section_H!$C$2:'Qry_Rpt_Section_H'!$T$228,14,FALSE)</f>
        <v>0</v>
      </c>
      <c r="K44" s="6">
        <f>VLOOKUP(K37,Qry_Rpt_Section_H!$C$2:'Qry_Rpt_Section_H'!$T$228,14,FALSE)</f>
        <v>0</v>
      </c>
      <c r="L44" s="6">
        <f>VLOOKUP(L37,Qry_Rpt_Section_H!$C$2:'Qry_Rpt_Section_H'!$T$228,14,FALSE)</f>
        <v>0</v>
      </c>
      <c r="M44" s="6">
        <f>VLOOKUP(M37,Qry_Rpt_Section_H!$C$2:'Qry_Rpt_Section_H'!$T$228,14,FALSE)</f>
        <v>0</v>
      </c>
      <c r="N44" s="6">
        <f>VLOOKUP(N37,Qry_Rpt_Section_H!$C$2:'Qry_Rpt_Section_H'!$T$228,14,FALSE)</f>
        <v>0</v>
      </c>
      <c r="O44" s="6">
        <f>VLOOKUP(O37,Qry_Rpt_Section_H!$C$2:'Qry_Rpt_Section_H'!$T$228,14,FALSE)</f>
        <v>0</v>
      </c>
      <c r="P44" s="6">
        <f>VLOOKUP(P37,Qry_Rpt_Section_H!$C$2:'Qry_Rpt_Section_H'!$T$228,14,FALSE)</f>
        <v>0</v>
      </c>
      <c r="Q44" s="6">
        <f>VLOOKUP(Q37,Qry_Rpt_Section_H!$C$2:'Qry_Rpt_Section_H'!$T$228,14,FALSE)</f>
        <v>0</v>
      </c>
      <c r="R44" s="6">
        <f>VLOOKUP(R37,Qry_Rpt_Section_H!$C$2:'Qry_Rpt_Section_H'!$T$228,14,FALSE)</f>
        <v>0</v>
      </c>
      <c r="S44" s="6">
        <f>VLOOKUP(S37,Qry_Rpt_Section_H!$C$2:'Qry_Rpt_Section_H'!$T$228,14,FALSE)</f>
        <v>0</v>
      </c>
      <c r="T44" s="6" t="str">
        <f>VLOOKUP(T37,Qry_Rpt_Section_H!$C$2:'Qry_Rpt_Section_H'!$T$228,14,FALSE)</f>
        <v>WWII</v>
      </c>
      <c r="U44" s="6">
        <f>VLOOKUP(U37,Qry_Rpt_Section_H!$C$2:'Qry_Rpt_Section_H'!$T$228,14,FALSE)</f>
        <v>0</v>
      </c>
      <c r="V44" s="6">
        <f>VLOOKUP(V37,Qry_Rpt_Section_H!$C$2:'Qry_Rpt_Section_H'!$T$228,14,FALSE)</f>
        <v>0</v>
      </c>
      <c r="W44" s="6">
        <f>VLOOKUP(W37,Qry_Rpt_Section_H!$C$2:'Qry_Rpt_Section_H'!$T$228,14,FALSE)</f>
        <v>0</v>
      </c>
      <c r="X44" s="6">
        <f>VLOOKUP(X37,Qry_Rpt_Section_H!$C$2:'Qry_Rpt_Section_H'!$T$228,14,FALSE)</f>
        <v>0</v>
      </c>
      <c r="Y44" s="6">
        <f>VLOOKUP(Y37,Qry_Rpt_Section_H!$C$2:'Qry_Rpt_Section_H'!$T$228,14,FALSE)</f>
        <v>0</v>
      </c>
      <c r="Z44" s="1" t="s">
        <v>231</v>
      </c>
    </row>
    <row r="45" spans="1:26" x14ac:dyDescent="0.2">
      <c r="A45" s="5" t="s">
        <v>225</v>
      </c>
      <c r="B45" s="27">
        <v>6001</v>
      </c>
      <c r="C45" s="27">
        <v>6002</v>
      </c>
      <c r="D45" s="27">
        <v>6003</v>
      </c>
      <c r="E45" s="27">
        <v>6004</v>
      </c>
      <c r="F45" s="26">
        <v>6005</v>
      </c>
      <c r="G45" s="26">
        <v>6006</v>
      </c>
      <c r="H45" s="26">
        <v>6007</v>
      </c>
      <c r="I45" s="26">
        <v>6008</v>
      </c>
      <c r="J45" s="26">
        <v>6009</v>
      </c>
      <c r="K45" s="26">
        <v>6010</v>
      </c>
      <c r="L45" s="26">
        <v>6011</v>
      </c>
      <c r="M45" s="26">
        <v>6012</v>
      </c>
      <c r="N45" s="26">
        <v>6013</v>
      </c>
      <c r="O45" s="26">
        <v>6014</v>
      </c>
      <c r="P45" s="26">
        <v>6015</v>
      </c>
      <c r="Q45" s="26">
        <v>6016</v>
      </c>
      <c r="R45" s="26">
        <v>6017</v>
      </c>
      <c r="S45" s="26">
        <v>6018</v>
      </c>
      <c r="T45" s="26">
        <v>6019</v>
      </c>
      <c r="U45" s="26">
        <v>6020</v>
      </c>
      <c r="V45" s="26">
        <v>6021</v>
      </c>
      <c r="W45" s="26">
        <v>6022</v>
      </c>
      <c r="X45" s="26">
        <v>6023</v>
      </c>
      <c r="Y45" s="26">
        <v>6024</v>
      </c>
      <c r="Z45" s="1" t="s">
        <v>231</v>
      </c>
    </row>
    <row r="46" spans="1:26" x14ac:dyDescent="0.2">
      <c r="A46" s="4" t="s">
        <v>226</v>
      </c>
      <c r="B46" s="20"/>
      <c r="C46" s="20"/>
      <c r="D46" s="20"/>
      <c r="E46" s="20"/>
      <c r="F46" s="6">
        <f>VLOOKUP(F45,Qry_Rpt_Section_H!$C$2:'Qry_Rpt_Section_H'!$T$228,18,FALSE)</f>
        <v>0</v>
      </c>
      <c r="G46" s="6">
        <f>VLOOKUP(G45,Qry_Rpt_Section_H!$C$2:'Qry_Rpt_Section_H'!$T$228,18,FALSE)</f>
        <v>0</v>
      </c>
      <c r="H46" s="6">
        <f>VLOOKUP(H45,Qry_Rpt_Section_H!$C$2:'Qry_Rpt_Section_H'!$T$228,18,FALSE)</f>
        <v>0</v>
      </c>
      <c r="I46" s="6" t="str">
        <f>VLOOKUP(I45,Qry_Rpt_Section_H!$C$2:'Qry_Rpt_Section_H'!$T$228,18,FALSE)</f>
        <v>X</v>
      </c>
      <c r="J46" s="6">
        <f>VLOOKUP(J45,Qry_Rpt_Section_H!$C$2:'Qry_Rpt_Section_H'!$T$228,18,FALSE)</f>
        <v>0</v>
      </c>
      <c r="K46" s="6">
        <f>VLOOKUP(K45,Qry_Rpt_Section_H!$C$2:'Qry_Rpt_Section_H'!$T$228,18,FALSE)</f>
        <v>0</v>
      </c>
      <c r="L46" s="6" t="str">
        <f>VLOOKUP(L45,Qry_Rpt_Section_H!$C$2:'Qry_Rpt_Section_H'!$T$228,18,FALSE)</f>
        <v>X</v>
      </c>
      <c r="M46" s="6" t="str">
        <f>VLOOKUP(M45,Qry_Rpt_Section_H!$C$2:'Qry_Rpt_Section_H'!$T$228,18,FALSE)</f>
        <v>X</v>
      </c>
      <c r="N46" s="6">
        <f>VLOOKUP(N45,Qry_Rpt_Section_H!$C$2:'Qry_Rpt_Section_H'!$T$228,18,FALSE)</f>
        <v>0</v>
      </c>
      <c r="O46" s="6">
        <f>VLOOKUP(O45,Qry_Rpt_Section_H!$C$2:'Qry_Rpt_Section_H'!$T$228,18,FALSE)</f>
        <v>0</v>
      </c>
      <c r="P46" s="6" t="str">
        <f>VLOOKUP(P45,Qry_Rpt_Section_H!$C$2:'Qry_Rpt_Section_H'!$T$228,18,FALSE)</f>
        <v>X</v>
      </c>
      <c r="Q46" s="6" t="str">
        <f>VLOOKUP(Q45,Qry_Rpt_Section_H!$C$2:'Qry_Rpt_Section_H'!$T$228,18,FALSE)</f>
        <v>X</v>
      </c>
      <c r="R46" s="6" t="str">
        <f>VLOOKUP(R45,Qry_Rpt_Section_H!$C$2:'Qry_Rpt_Section_H'!$T$228,18,FALSE)</f>
        <v>X</v>
      </c>
      <c r="S46" s="6" t="str">
        <f>VLOOKUP(S45,Qry_Rpt_Section_H!$C$2:'Qry_Rpt_Section_H'!$T$228,18,FALSE)</f>
        <v>X</v>
      </c>
      <c r="T46" s="6" t="str">
        <f>VLOOKUP(T45,Qry_Rpt_Section_H!$C$2:'Qry_Rpt_Section_H'!$T$228,18,FALSE)</f>
        <v>X</v>
      </c>
      <c r="U46" s="6" t="str">
        <f>VLOOKUP(U45,Qry_Rpt_Section_H!$C$2:'Qry_Rpt_Section_H'!$T$228,18,FALSE)</f>
        <v>X</v>
      </c>
      <c r="V46" s="6" t="str">
        <f>VLOOKUP(V45,Qry_Rpt_Section_H!$C$2:'Qry_Rpt_Section_H'!$T$228,18,FALSE)</f>
        <v>X</v>
      </c>
      <c r="W46" s="6" t="str">
        <f>VLOOKUP(W45,Qry_Rpt_Section_H!$C$2:'Qry_Rpt_Section_H'!$T$228,18,FALSE)</f>
        <v>X</v>
      </c>
      <c r="X46" s="6" t="str">
        <f>VLOOKUP(X45,Qry_Rpt_Section_H!$C$2:'Qry_Rpt_Section_H'!$T$228,18,FALSE)</f>
        <v>X</v>
      </c>
      <c r="Y46" s="6" t="str">
        <f>VLOOKUP(Y45,Qry_Rpt_Section_H!$C$2:'Qry_Rpt_Section_H'!$T$228,18,FALSE)</f>
        <v>X</v>
      </c>
      <c r="Z46" s="1" t="s">
        <v>231</v>
      </c>
    </row>
    <row r="47" spans="1:26" x14ac:dyDescent="0.2">
      <c r="A47" s="4" t="s">
        <v>6</v>
      </c>
      <c r="B47" s="19"/>
      <c r="C47" s="19"/>
      <c r="D47" s="19"/>
      <c r="E47" s="19"/>
      <c r="F47" s="5" t="str">
        <f>VLOOKUP(F45,Qry_Rpt_Section_H!$C$2:'Qry_Rpt_Section_H'!$J$228,7,FALSE)</f>
        <v>Czebatol</v>
      </c>
      <c r="G47" s="5" t="str">
        <f>VLOOKUP(G45,Qry_Rpt_Section_H!$C$2:'Qry_Rpt_Section_H'!$J$228,7,FALSE)</f>
        <v>Barcomb</v>
      </c>
      <c r="H47" s="5" t="str">
        <f>VLOOKUP(H45,Qry_Rpt_Section_H!$C$2:'Qry_Rpt_Section_H'!$J$228,7,FALSE)</f>
        <v>Barcomb</v>
      </c>
      <c r="I47" s="5" t="str">
        <f>VLOOKUP(I45,Qry_Rpt_Section_H!$C$2:'Qry_Rpt_Section_H'!$J$228,7,FALSE)</f>
        <v>Barcomb Jr.</v>
      </c>
      <c r="J47" s="5" t="str">
        <f>VLOOKUP(J45,Qry_Rpt_Section_H!$C$2:'Qry_Rpt_Section_H'!$J$228,7,FALSE)</f>
        <v>Sutton</v>
      </c>
      <c r="K47" s="5" t="str">
        <f>VLOOKUP(K45,Qry_Rpt_Section_H!$C$2:'Qry_Rpt_Section_H'!$J$228,7,FALSE)</f>
        <v>Dorr</v>
      </c>
      <c r="L47" s="5" t="str">
        <f>VLOOKUP(L45,Qry_Rpt_Section_H!$C$2:'Qry_Rpt_Section_H'!$J$228,7,FALSE)</f>
        <v>Phillips</v>
      </c>
      <c r="M47" s="5" t="str">
        <f>VLOOKUP(M45,Qry_Rpt_Section_H!$C$2:'Qry_Rpt_Section_H'!$J$228,7,FALSE)</f>
        <v>Phillips</v>
      </c>
      <c r="N47" s="5" t="str">
        <f>VLOOKUP(N45,Qry_Rpt_Section_H!$C$2:'Qry_Rpt_Section_H'!$J$228,7,FALSE)</f>
        <v>Broccolo</v>
      </c>
      <c r="O47" s="5" t="str">
        <f>VLOOKUP(O45,Qry_Rpt_Section_H!$C$2:'Qry_Rpt_Section_H'!$J$228,7,FALSE)</f>
        <v>Broccolo</v>
      </c>
      <c r="P47" s="5" t="str">
        <f>VLOOKUP(P45,Qry_Rpt_Section_H!$C$2:'Qry_Rpt_Section_H'!$J$228,7,FALSE)</f>
        <v>Maher</v>
      </c>
      <c r="Q47" s="5" t="str">
        <f>VLOOKUP(Q45,Qry_Rpt_Section_H!$C$2:'Qry_Rpt_Section_H'!$J$228,7,FALSE)</f>
        <v>Maher</v>
      </c>
      <c r="R47" s="5" t="str">
        <f>VLOOKUP(R45,Qry_Rpt_Section_H!$C$2:'Qry_Rpt_Section_H'!$J$228,7,FALSE)</f>
        <v>Bellanca</v>
      </c>
      <c r="S47" s="5" t="str">
        <f>VLOOKUP(S45,Qry_Rpt_Section_H!$C$2:'Qry_Rpt_Section_H'!$J$228,7,FALSE)</f>
        <v>Conner</v>
      </c>
      <c r="T47" s="5" t="str">
        <f>VLOOKUP(T45,Qry_Rpt_Section_H!$C$2:'Qry_Rpt_Section_H'!$J$228,7,FALSE)</f>
        <v>Cannon</v>
      </c>
      <c r="U47" s="5" t="str">
        <f>VLOOKUP(U45,Qry_Rpt_Section_H!$C$2:'Qry_Rpt_Section_H'!$J$228,7,FALSE)</f>
        <v>Belanger</v>
      </c>
      <c r="V47" s="5" t="str">
        <f>VLOOKUP(V45,Qry_Rpt_Section_H!$C$2:'Qry_Rpt_Section_H'!$J$228,7,FALSE)</f>
        <v>Belanger</v>
      </c>
      <c r="W47" s="5" t="str">
        <f>VLOOKUP(W45,Qry_Rpt_Section_H!$C$2:'Qry_Rpt_Section_H'!$J$228,7,FALSE)</f>
        <v>Belanger</v>
      </c>
      <c r="X47" s="5" t="str">
        <f>VLOOKUP(X45,Qry_Rpt_Section_H!$C$2:'Qry_Rpt_Section_H'!$J$228,7,FALSE)</f>
        <v>Schutt</v>
      </c>
      <c r="Y47" s="5" t="str">
        <f>VLOOKUP(Y45,Qry_Rpt_Section_H!$C$2:'Qry_Rpt_Section_H'!$J$228,7,FALSE)</f>
        <v>Schutt</v>
      </c>
      <c r="Z47" s="1" t="s">
        <v>231</v>
      </c>
    </row>
    <row r="48" spans="1:26" x14ac:dyDescent="0.2">
      <c r="A48" s="4" t="s">
        <v>7</v>
      </c>
      <c r="B48" s="19"/>
      <c r="C48" s="19"/>
      <c r="D48" s="19"/>
      <c r="E48" s="19"/>
      <c r="F48" s="5" t="str">
        <f>VLOOKUP(F45,Qry_Rpt_Section_H!$C$2:'Qry_Rpt_Section_H'!$J$228,8,FALSE)</f>
        <v>Anna</v>
      </c>
      <c r="G48" s="5" t="str">
        <f>VLOOKUP(G45,Qry_Rpt_Section_H!$C$2:'Qry_Rpt_Section_H'!$J$228,8,FALSE)</f>
        <v>Zachary</v>
      </c>
      <c r="H48" s="5" t="str">
        <f>VLOOKUP(H45,Qry_Rpt_Section_H!$C$2:'Qry_Rpt_Section_H'!$J$228,8,FALSE)</f>
        <v>Michael</v>
      </c>
      <c r="I48" s="5" t="str">
        <f>VLOOKUP(I45,Qry_Rpt_Section_H!$C$2:'Qry_Rpt_Section_H'!$J$228,8,FALSE)</f>
        <v>Clifford</v>
      </c>
      <c r="J48" s="5" t="str">
        <f>VLOOKUP(J45,Qry_Rpt_Section_H!$C$2:'Qry_Rpt_Section_H'!$J$228,8,FALSE)</f>
        <v>John</v>
      </c>
      <c r="K48" s="5" t="str">
        <f>VLOOKUP(K45,Qry_Rpt_Section_H!$C$2:'Qry_Rpt_Section_H'!$J$228,8,FALSE)</f>
        <v>June</v>
      </c>
      <c r="L48" s="5" t="str">
        <f>VLOOKUP(L45,Qry_Rpt_Section_H!$C$2:'Qry_Rpt_Section_H'!$J$228,8,FALSE)</f>
        <v>John</v>
      </c>
      <c r="M48" s="5" t="str">
        <f>VLOOKUP(M45,Qry_Rpt_Section_H!$C$2:'Qry_Rpt_Section_H'!$J$228,8,FALSE)</f>
        <v>Jacqueline</v>
      </c>
      <c r="N48" s="5" t="str">
        <f>VLOOKUP(N45,Qry_Rpt_Section_H!$C$2:'Qry_Rpt_Section_H'!$J$228,8,FALSE)</f>
        <v>Laurie</v>
      </c>
      <c r="O48" s="5" t="str">
        <f>VLOOKUP(O45,Qry_Rpt_Section_H!$C$2:'Qry_Rpt_Section_H'!$J$228,8,FALSE)</f>
        <v>Albert</v>
      </c>
      <c r="P48" s="5" t="str">
        <f>VLOOKUP(P45,Qry_Rpt_Section_H!$C$2:'Qry_Rpt_Section_H'!$J$228,8,FALSE)</f>
        <v>Bonnie</v>
      </c>
      <c r="Q48" s="5" t="str">
        <f>VLOOKUP(Q45,Qry_Rpt_Section_H!$C$2:'Qry_Rpt_Section_H'!$J$228,8,FALSE)</f>
        <v>Donald</v>
      </c>
      <c r="R48" s="5" t="str">
        <f>VLOOKUP(R45,Qry_Rpt_Section_H!$C$2:'Qry_Rpt_Section_H'!$J$228,8,FALSE)</f>
        <v>Frances</v>
      </c>
      <c r="S48" s="5" t="str">
        <f>VLOOKUP(S45,Qry_Rpt_Section_H!$C$2:'Qry_Rpt_Section_H'!$J$228,8,FALSE)</f>
        <v>Mary</v>
      </c>
      <c r="T48" s="5" t="str">
        <f>VLOOKUP(T45,Qry_Rpt_Section_H!$C$2:'Qry_Rpt_Section_H'!$J$228,8,FALSE)</f>
        <v>Vernon</v>
      </c>
      <c r="U48" s="5" t="str">
        <f>VLOOKUP(U45,Qry_Rpt_Section_H!$C$2:'Qry_Rpt_Section_H'!$J$228,8,FALSE)</f>
        <v>Gerald</v>
      </c>
      <c r="V48" s="5" t="str">
        <f>VLOOKUP(V45,Qry_Rpt_Section_H!$C$2:'Qry_Rpt_Section_H'!$J$228,8,FALSE)</f>
        <v>Ronald</v>
      </c>
      <c r="W48" s="5" t="str">
        <f>VLOOKUP(W45,Qry_Rpt_Section_H!$C$2:'Qry_Rpt_Section_H'!$J$228,8,FALSE)</f>
        <v>Paul</v>
      </c>
      <c r="X48" s="5" t="str">
        <f>VLOOKUP(X45,Qry_Rpt_Section_H!$C$2:'Qry_Rpt_Section_H'!$J$228,8,FALSE)</f>
        <v>Ronald</v>
      </c>
      <c r="Y48" s="5" t="str">
        <f>VLOOKUP(Y45,Qry_Rpt_Section_H!$C$2:'Qry_Rpt_Section_H'!$J$228,8,FALSE)</f>
        <v>Shirley</v>
      </c>
      <c r="Z48" s="1" t="s">
        <v>231</v>
      </c>
    </row>
    <row r="49" spans="1:26" s="12" customFormat="1" ht="15.75" x14ac:dyDescent="0.25">
      <c r="A49" s="10" t="s">
        <v>227</v>
      </c>
      <c r="B49" s="21"/>
      <c r="C49" s="21"/>
      <c r="D49" s="21"/>
      <c r="E49" s="21"/>
      <c r="F49" s="11">
        <f>VLOOKUP(F45,Qry_Rpt_Section_H!$C$2:'Qry_Rpt_Section_H'!$J$228,2,FALSE)</f>
        <v>14</v>
      </c>
      <c r="G49" s="11">
        <f>VLOOKUP(G45,Qry_Rpt_Section_H!$C$2:'Qry_Rpt_Section_H'!$J$228,2,FALSE)</f>
        <v>14</v>
      </c>
      <c r="H49" s="11">
        <f>VLOOKUP(H45,Qry_Rpt_Section_H!$C$2:'Qry_Rpt_Section_H'!$J$228,2,FALSE)</f>
        <v>14</v>
      </c>
      <c r="I49" s="11">
        <f>VLOOKUP(I45,Qry_Rpt_Section_H!$C$2:'Qry_Rpt_Section_H'!$J$228,2,FALSE)</f>
        <v>14</v>
      </c>
      <c r="J49" s="11">
        <f>VLOOKUP(J45,Qry_Rpt_Section_H!$C$2:'Qry_Rpt_Section_H'!$J$228,2,FALSE)</f>
        <v>15</v>
      </c>
      <c r="K49" s="11">
        <f>VLOOKUP(K45,Qry_Rpt_Section_H!$C$2:'Qry_Rpt_Section_H'!$J$228,2,FALSE)</f>
        <v>15</v>
      </c>
      <c r="L49" s="11">
        <f>VLOOKUP(L45,Qry_Rpt_Section_H!$C$2:'Qry_Rpt_Section_H'!$J$228,2,FALSE)</f>
        <v>15</v>
      </c>
      <c r="M49" s="11">
        <f>VLOOKUP(M45,Qry_Rpt_Section_H!$C$2:'Qry_Rpt_Section_H'!$J$228,2,FALSE)</f>
        <v>15</v>
      </c>
      <c r="N49" s="11">
        <f>VLOOKUP(N45,Qry_Rpt_Section_H!$C$2:'Qry_Rpt_Section_H'!$J$228,2,FALSE)</f>
        <v>16</v>
      </c>
      <c r="O49" s="11">
        <f>VLOOKUP(O45,Qry_Rpt_Section_H!$C$2:'Qry_Rpt_Section_H'!$J$228,2,FALSE)</f>
        <v>16</v>
      </c>
      <c r="P49" s="11">
        <f>VLOOKUP(P45,Qry_Rpt_Section_H!$C$2:'Qry_Rpt_Section_H'!$J$228,2,FALSE)</f>
        <v>16</v>
      </c>
      <c r="Q49" s="11">
        <f>VLOOKUP(Q45,Qry_Rpt_Section_H!$C$2:'Qry_Rpt_Section_H'!$J$228,2,FALSE)</f>
        <v>16</v>
      </c>
      <c r="R49" s="11">
        <f>VLOOKUP(R45,Qry_Rpt_Section_H!$C$2:'Qry_Rpt_Section_H'!$J$228,2,FALSE)</f>
        <v>17</v>
      </c>
      <c r="S49" s="11">
        <f>VLOOKUP(S45,Qry_Rpt_Section_H!$C$2:'Qry_Rpt_Section_H'!$J$228,2,FALSE)</f>
        <v>17</v>
      </c>
      <c r="T49" s="11">
        <f>VLOOKUP(T45,Qry_Rpt_Section_H!$C$2:'Qry_Rpt_Section_H'!$J$228,2,FALSE)</f>
        <v>17</v>
      </c>
      <c r="U49" s="11">
        <f>VLOOKUP(U45,Qry_Rpt_Section_H!$C$2:'Qry_Rpt_Section_H'!$J$228,2,FALSE)</f>
        <v>17</v>
      </c>
      <c r="V49" s="11">
        <f>VLOOKUP(V45,Qry_Rpt_Section_H!$C$2:'Qry_Rpt_Section_H'!$J$228,2,FALSE)</f>
        <v>18</v>
      </c>
      <c r="W49" s="11">
        <f>VLOOKUP(W45,Qry_Rpt_Section_H!$C$2:'Qry_Rpt_Section_H'!$J$228,2,FALSE)</f>
        <v>18</v>
      </c>
      <c r="X49" s="11">
        <f>VLOOKUP(X45,Qry_Rpt_Section_H!$C$2:'Qry_Rpt_Section_H'!$J$228,2,FALSE)</f>
        <v>18</v>
      </c>
      <c r="Y49" s="11">
        <f>VLOOKUP(Y45,Qry_Rpt_Section_H!$C$2:'Qry_Rpt_Section_H'!$J$228,2,FALSE)</f>
        <v>18</v>
      </c>
      <c r="Z49" s="12" t="s">
        <v>231</v>
      </c>
    </row>
    <row r="50" spans="1:26" s="15" customFormat="1" x14ac:dyDescent="0.2">
      <c r="A50" s="13" t="s">
        <v>228</v>
      </c>
      <c r="B50" s="20"/>
      <c r="C50" s="20"/>
      <c r="D50" s="20"/>
      <c r="E50" s="20"/>
      <c r="F50" s="14">
        <f>VLOOKUP(F45,Qry_Rpt_Section_H!$C$2:'Qry_Rpt_Section_H'!$J$228,3,FALSE)</f>
        <v>5</v>
      </c>
      <c r="G50" s="14">
        <f>VLOOKUP(G45,Qry_Rpt_Section_H!$C$2:'Qry_Rpt_Section_H'!$J$228,3,FALSE)</f>
        <v>6</v>
      </c>
      <c r="H50" s="14">
        <f>VLOOKUP(H45,Qry_Rpt_Section_H!$C$2:'Qry_Rpt_Section_H'!$J$228,3,FALSE)</f>
        <v>7</v>
      </c>
      <c r="I50" s="14">
        <f>VLOOKUP(I45,Qry_Rpt_Section_H!$C$2:'Qry_Rpt_Section_H'!$J$228,3,FALSE)</f>
        <v>8</v>
      </c>
      <c r="J50" s="14">
        <f>VLOOKUP(J45,Qry_Rpt_Section_H!$C$2:'Qry_Rpt_Section_H'!$J$228,3,FALSE)</f>
        <v>5</v>
      </c>
      <c r="K50" s="14">
        <f>VLOOKUP(K45,Qry_Rpt_Section_H!$C$2:'Qry_Rpt_Section_H'!$J$228,3,FALSE)</f>
        <v>6</v>
      </c>
      <c r="L50" s="14">
        <f>VLOOKUP(L45,Qry_Rpt_Section_H!$C$2:'Qry_Rpt_Section_H'!$J$228,3,FALSE)</f>
        <v>7</v>
      </c>
      <c r="M50" s="14">
        <f>VLOOKUP(M45,Qry_Rpt_Section_H!$C$2:'Qry_Rpt_Section_H'!$J$228,3,FALSE)</f>
        <v>8</v>
      </c>
      <c r="N50" s="14">
        <f>VLOOKUP(N45,Qry_Rpt_Section_H!$C$2:'Qry_Rpt_Section_H'!$J$228,3,FALSE)</f>
        <v>5</v>
      </c>
      <c r="O50" s="14">
        <f>VLOOKUP(O45,Qry_Rpt_Section_H!$C$2:'Qry_Rpt_Section_H'!$J$228,3,FALSE)</f>
        <v>6</v>
      </c>
      <c r="P50" s="14">
        <f>VLOOKUP(P45,Qry_Rpt_Section_H!$C$2:'Qry_Rpt_Section_H'!$J$228,3,FALSE)</f>
        <v>7</v>
      </c>
      <c r="Q50" s="14">
        <f>VLOOKUP(Q45,Qry_Rpt_Section_H!$C$2:'Qry_Rpt_Section_H'!$J$228,3,FALSE)</f>
        <v>8</v>
      </c>
      <c r="R50" s="14">
        <f>VLOOKUP(R45,Qry_Rpt_Section_H!$C$2:'Qry_Rpt_Section_H'!$J$228,3,FALSE)</f>
        <v>5</v>
      </c>
      <c r="S50" s="14">
        <f>VLOOKUP(S45,Qry_Rpt_Section_H!$C$2:'Qry_Rpt_Section_H'!$J$228,3,FALSE)</f>
        <v>6</v>
      </c>
      <c r="T50" s="14">
        <f>VLOOKUP(T45,Qry_Rpt_Section_H!$C$2:'Qry_Rpt_Section_H'!$J$228,3,FALSE)</f>
        <v>7</v>
      </c>
      <c r="U50" s="14">
        <f>VLOOKUP(U45,Qry_Rpt_Section_H!$C$2:'Qry_Rpt_Section_H'!$J$228,3,FALSE)</f>
        <v>8</v>
      </c>
      <c r="V50" s="14">
        <f>VLOOKUP(V45,Qry_Rpt_Section_H!$C$2:'Qry_Rpt_Section_H'!$J$228,3,FALSE)</f>
        <v>5</v>
      </c>
      <c r="W50" s="14">
        <f>VLOOKUP(W45,Qry_Rpt_Section_H!$C$2:'Qry_Rpt_Section_H'!$J$228,3,FALSE)</f>
        <v>6</v>
      </c>
      <c r="X50" s="14">
        <f>VLOOKUP(X45,Qry_Rpt_Section_H!$C$2:'Qry_Rpt_Section_H'!$J$228,3,FALSE)</f>
        <v>7</v>
      </c>
      <c r="Y50" s="14">
        <f>VLOOKUP(Y45,Qry_Rpt_Section_H!$C$2:'Qry_Rpt_Section_H'!$J$228,3,FALSE)</f>
        <v>8</v>
      </c>
      <c r="Z50" s="15" t="s">
        <v>231</v>
      </c>
    </row>
    <row r="51" spans="1:26" x14ac:dyDescent="0.2">
      <c r="A51" s="4" t="s">
        <v>229</v>
      </c>
      <c r="B51" s="20"/>
      <c r="C51" s="20"/>
      <c r="D51" s="20"/>
      <c r="E51" s="20"/>
      <c r="F51" s="6">
        <f>VLOOKUP(F45,Qry_Rpt_Section_H!$C$2:'Qry_Rpt_Section_H'!$T$228,5,FALSE)</f>
        <v>0</v>
      </c>
      <c r="G51" s="6">
        <f>VLOOKUP(G45,Qry_Rpt_Section_H!$C$2:'Qry_Rpt_Section_H'!$T$228,5,FALSE)</f>
        <v>0</v>
      </c>
      <c r="H51" s="6">
        <f>VLOOKUP(H45,Qry_Rpt_Section_H!$C$2:'Qry_Rpt_Section_H'!$T$228,5,FALSE)</f>
        <v>0</v>
      </c>
      <c r="I51" s="6" t="str">
        <f>VLOOKUP(I45,Qry_Rpt_Section_H!$C$2:'Qry_Rpt_Section_H'!$T$228,5,FALSE)</f>
        <v>X</v>
      </c>
      <c r="J51" s="6">
        <f>VLOOKUP(J45,Qry_Rpt_Section_H!$C$2:'Qry_Rpt_Section_H'!$T$228,5,FALSE)</f>
        <v>0</v>
      </c>
      <c r="K51" s="6">
        <f>VLOOKUP(K45,Qry_Rpt_Section_H!$C$2:'Qry_Rpt_Section_H'!$T$228,5,FALSE)</f>
        <v>0</v>
      </c>
      <c r="L51" s="6">
        <f>VLOOKUP(L45,Qry_Rpt_Section_H!$C$2:'Qry_Rpt_Section_H'!$T$228,5,FALSE)</f>
        <v>0</v>
      </c>
      <c r="M51" s="6" t="str">
        <f>VLOOKUP(M45,Qry_Rpt_Section_H!$C$2:'Qry_Rpt_Section_H'!$T$228,5,FALSE)</f>
        <v>X</v>
      </c>
      <c r="N51" s="6">
        <f>VLOOKUP(N45,Qry_Rpt_Section_H!$C$2:'Qry_Rpt_Section_H'!$T$228,5,FALSE)</f>
        <v>0</v>
      </c>
      <c r="O51" s="6">
        <f>VLOOKUP(O45,Qry_Rpt_Section_H!$C$2:'Qry_Rpt_Section_H'!$T$228,5,FALSE)</f>
        <v>0</v>
      </c>
      <c r="P51" s="6" t="str">
        <f>VLOOKUP(P45,Qry_Rpt_Section_H!$C$2:'Qry_Rpt_Section_H'!$T$228,5,FALSE)</f>
        <v>X</v>
      </c>
      <c r="Q51" s="6">
        <f>VLOOKUP(Q45,Qry_Rpt_Section_H!$C$2:'Qry_Rpt_Section_H'!$T$228,5,FALSE)</f>
        <v>0</v>
      </c>
      <c r="R51" s="6" t="str">
        <f>VLOOKUP(R45,Qry_Rpt_Section_H!$C$2:'Qry_Rpt_Section_H'!$T$228,5,FALSE)</f>
        <v>X</v>
      </c>
      <c r="S51" s="6" t="str">
        <f>VLOOKUP(S45,Qry_Rpt_Section_H!$C$2:'Qry_Rpt_Section_H'!$T$228,5,FALSE)</f>
        <v>X</v>
      </c>
      <c r="T51" s="6" t="str">
        <f>VLOOKUP(T45,Qry_Rpt_Section_H!$C$2:'Qry_Rpt_Section_H'!$T$228,5,FALSE)</f>
        <v>X</v>
      </c>
      <c r="U51" s="6">
        <f>VLOOKUP(U45,Qry_Rpt_Section_H!$C$2:'Qry_Rpt_Section_H'!$T$228,5,FALSE)</f>
        <v>0</v>
      </c>
      <c r="V51" s="6">
        <f>VLOOKUP(V45,Qry_Rpt_Section_H!$C$2:'Qry_Rpt_Section_H'!$T$228,5,FALSE)</f>
        <v>0</v>
      </c>
      <c r="W51" s="6" t="str">
        <f>VLOOKUP(W45,Qry_Rpt_Section_H!$C$2:'Qry_Rpt_Section_H'!$T$228,5,FALSE)</f>
        <v>X</v>
      </c>
      <c r="X51" s="6">
        <f>VLOOKUP(X45,Qry_Rpt_Section_H!$C$2:'Qry_Rpt_Section_H'!$T$228,5,FALSE)</f>
        <v>0</v>
      </c>
      <c r="Y51" s="6" t="str">
        <f>VLOOKUP(Y45,Qry_Rpt_Section_H!$C$2:'Qry_Rpt_Section_H'!$T$228,5,FALSE)</f>
        <v>X</v>
      </c>
      <c r="Z51" s="1" t="s">
        <v>231</v>
      </c>
    </row>
    <row r="52" spans="1:26" x14ac:dyDescent="0.2">
      <c r="A52" s="4" t="s">
        <v>13</v>
      </c>
      <c r="B52" s="29"/>
      <c r="C52" s="29"/>
      <c r="D52" s="29"/>
      <c r="E52" s="29"/>
      <c r="F52" s="6">
        <f>VLOOKUP(F45,Qry_Rpt_Section_H!$C$2:'Qry_Rpt_Section_H'!$T$228,14,FALSE)</f>
        <v>0</v>
      </c>
      <c r="G52" s="6">
        <f>VLOOKUP(G45,Qry_Rpt_Section_H!$C$2:'Qry_Rpt_Section_H'!$T$228,14,FALSE)</f>
        <v>0</v>
      </c>
      <c r="H52" s="6">
        <f>VLOOKUP(H45,Qry_Rpt_Section_H!$C$2:'Qry_Rpt_Section_H'!$T$228,14,FALSE)</f>
        <v>0</v>
      </c>
      <c r="I52" s="6" t="str">
        <f>VLOOKUP(I45,Qry_Rpt_Section_H!$C$2:'Qry_Rpt_Section_H'!$T$228,14,FALSE)</f>
        <v>Vietnam</v>
      </c>
      <c r="J52" s="6">
        <f>VLOOKUP(J45,Qry_Rpt_Section_H!$C$2:'Qry_Rpt_Section_H'!$T$228,14,FALSE)</f>
        <v>0</v>
      </c>
      <c r="K52" s="6">
        <f>VLOOKUP(K45,Qry_Rpt_Section_H!$C$2:'Qry_Rpt_Section_H'!$T$228,14,FALSE)</f>
        <v>0</v>
      </c>
      <c r="L52" s="6">
        <f>VLOOKUP(L45,Qry_Rpt_Section_H!$C$2:'Qry_Rpt_Section_H'!$T$228,14,FALSE)</f>
        <v>0</v>
      </c>
      <c r="M52" s="6">
        <f>VLOOKUP(M45,Qry_Rpt_Section_H!$C$2:'Qry_Rpt_Section_H'!$T$228,14,FALSE)</f>
        <v>0</v>
      </c>
      <c r="N52" s="6">
        <f>VLOOKUP(N45,Qry_Rpt_Section_H!$C$2:'Qry_Rpt_Section_H'!$T$228,14,FALSE)</f>
        <v>0</v>
      </c>
      <c r="O52" s="6">
        <f>VLOOKUP(O45,Qry_Rpt_Section_H!$C$2:'Qry_Rpt_Section_H'!$T$228,14,FALSE)</f>
        <v>0</v>
      </c>
      <c r="P52" s="6">
        <f>VLOOKUP(P45,Qry_Rpt_Section_H!$C$2:'Qry_Rpt_Section_H'!$T$228,14,FALSE)</f>
        <v>0</v>
      </c>
      <c r="Q52" s="6">
        <f>VLOOKUP(Q45,Qry_Rpt_Section_H!$C$2:'Qry_Rpt_Section_H'!$T$228,14,FALSE)</f>
        <v>0</v>
      </c>
      <c r="R52" s="6">
        <f>VLOOKUP(R45,Qry_Rpt_Section_H!$C$2:'Qry_Rpt_Section_H'!$T$228,14,FALSE)</f>
        <v>0</v>
      </c>
      <c r="S52" s="6">
        <f>VLOOKUP(S45,Qry_Rpt_Section_H!$C$2:'Qry_Rpt_Section_H'!$T$228,14,FALSE)</f>
        <v>0</v>
      </c>
      <c r="T52" s="6" t="str">
        <f>VLOOKUP(T45,Qry_Rpt_Section_H!$C$2:'Qry_Rpt_Section_H'!$T$228,14,FALSE)</f>
        <v>WWII</v>
      </c>
      <c r="U52" s="6">
        <f>VLOOKUP(U45,Qry_Rpt_Section_H!$C$2:'Qry_Rpt_Section_H'!$T$228,14,FALSE)</f>
        <v>0</v>
      </c>
      <c r="V52" s="6">
        <f>VLOOKUP(V45,Qry_Rpt_Section_H!$C$2:'Qry_Rpt_Section_H'!$T$228,14,FALSE)</f>
        <v>0</v>
      </c>
      <c r="W52" s="6">
        <f>VLOOKUP(W45,Qry_Rpt_Section_H!$C$2:'Qry_Rpt_Section_H'!$T$228,14,FALSE)</f>
        <v>0</v>
      </c>
      <c r="X52" s="6">
        <f>VLOOKUP(X45,Qry_Rpt_Section_H!$C$2:'Qry_Rpt_Section_H'!$T$228,14,FALSE)</f>
        <v>0</v>
      </c>
      <c r="Y52" s="6">
        <f>VLOOKUP(Y45,Qry_Rpt_Section_H!$C$2:'Qry_Rpt_Section_H'!$T$228,14,FALSE)</f>
        <v>0</v>
      </c>
      <c r="Z52" s="1" t="s">
        <v>231</v>
      </c>
    </row>
    <row r="53" spans="1:26" x14ac:dyDescent="0.2">
      <c r="A53" s="4"/>
      <c r="B53" s="19"/>
      <c r="C53" s="19"/>
      <c r="D53" s="19"/>
      <c r="E53" s="1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" t="s">
        <v>231</v>
      </c>
    </row>
    <row r="56" spans="1:26" x14ac:dyDescent="0.2">
      <c r="A56" s="18" t="s">
        <v>244</v>
      </c>
    </row>
    <row r="57" spans="1:26" x14ac:dyDescent="0.2">
      <c r="A57" s="7" t="s">
        <v>245</v>
      </c>
      <c r="B57" s="8"/>
    </row>
    <row r="58" spans="1:26" x14ac:dyDescent="0.2">
      <c r="A58" s="9" t="s">
        <v>246</v>
      </c>
      <c r="B58" s="3"/>
    </row>
    <row r="60" spans="1:26" ht="15.75" x14ac:dyDescent="0.25">
      <c r="A60" s="12" t="s">
        <v>1</v>
      </c>
    </row>
    <row r="61" spans="1:26" x14ac:dyDescent="0.2">
      <c r="A61" s="15" t="s">
        <v>228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6" ht="18" x14ac:dyDescent="0.3">
      <c r="A62" s="16" t="s">
        <v>247</v>
      </c>
      <c r="B62" s="17"/>
      <c r="E62" s="22"/>
      <c r="F62" s="22"/>
      <c r="G62" s="22"/>
      <c r="H62" s="23" t="s">
        <v>256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6" x14ac:dyDescent="0.2">
      <c r="A63" s="28" t="s">
        <v>13</v>
      </c>
      <c r="B63" s="28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6" x14ac:dyDescent="0.2">
      <c r="A64" s="1" t="s">
        <v>248</v>
      </c>
    </row>
    <row r="65" spans="1:1" x14ac:dyDescent="0.2">
      <c r="A65" s="18" t="s">
        <v>249</v>
      </c>
    </row>
  </sheetData>
  <mergeCells count="2">
    <mergeCell ref="G4:I4"/>
    <mergeCell ref="H1:I1"/>
  </mergeCells>
  <phoneticPr fontId="1" type="noConversion"/>
  <conditionalFormatting sqref="A7:Y7 A15:Y15 A23:Y23 A31:Y31 A39:Y39 A47:Y47">
    <cfRule type="cellIs" dxfId="17" priority="25" stopIfTrue="1" operator="equal">
      <formula>0</formula>
    </cfRule>
  </conditionalFormatting>
  <conditionalFormatting sqref="B6:Y6 B14:Y14 B22:Y22 B30:Y30 B38:Y38 B46:Y46">
    <cfRule type="cellIs" dxfId="16" priority="26" stopIfTrue="1" operator="notEqual">
      <formula>0</formula>
    </cfRule>
    <cfRule type="cellIs" dxfId="15" priority="27" stopIfTrue="1" operator="equal">
      <formula>0</formula>
    </cfRule>
  </conditionalFormatting>
  <conditionalFormatting sqref="B11:Y11 B19:Y19 B27:Y27 B35:Y35 B43:Y43 B51:Y51">
    <cfRule type="cellIs" dxfId="14" priority="28" stopIfTrue="1" operator="notEqual">
      <formula>0</formula>
    </cfRule>
    <cfRule type="cellIs" dxfId="13" priority="29" stopIfTrue="1" operator="equal">
      <formula>0</formula>
    </cfRule>
  </conditionalFormatting>
  <conditionalFormatting sqref="B12:Y12">
    <cfRule type="cellIs" dxfId="12" priority="21" stopIfTrue="1" operator="notEqual">
      <formula>0</formula>
    </cfRule>
    <cfRule type="cellIs" dxfId="11" priority="22" stopIfTrue="1" operator="equal">
      <formula>0</formula>
    </cfRule>
  </conditionalFormatting>
  <conditionalFormatting sqref="B20:Y20">
    <cfRule type="cellIs" dxfId="10" priority="17" stopIfTrue="1" operator="notEqual">
      <formula>0</formula>
    </cfRule>
    <cfRule type="cellIs" dxfId="9" priority="18" stopIfTrue="1" operator="equal">
      <formula>0</formula>
    </cfRule>
  </conditionalFormatting>
  <conditionalFormatting sqref="B28:Y28">
    <cfRule type="cellIs" dxfId="8" priority="13" stopIfTrue="1" operator="notEqual">
      <formula>0</formula>
    </cfRule>
    <cfRule type="cellIs" dxfId="7" priority="14" stopIfTrue="1" operator="equal">
      <formula>0</formula>
    </cfRule>
  </conditionalFormatting>
  <conditionalFormatting sqref="B36:Y36">
    <cfRule type="cellIs" dxfId="6" priority="9" stopIfTrue="1" operator="notEqual">
      <formula>0</formula>
    </cfRule>
    <cfRule type="cellIs" dxfId="5" priority="10" stopIfTrue="1" operator="equal">
      <formula>0</formula>
    </cfRule>
  </conditionalFormatting>
  <conditionalFormatting sqref="B44:Y44">
    <cfRule type="cellIs" dxfId="4" priority="5" stopIfTrue="1" operator="notEqual">
      <formula>0</formula>
    </cfRule>
    <cfRule type="cellIs" dxfId="3" priority="6" stopIfTrue="1" operator="equal">
      <formula>0</formula>
    </cfRule>
  </conditionalFormatting>
  <conditionalFormatting sqref="B52:Y52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pageMargins left="0.75" right="0.75" top="0.47" bottom="0.48" header="0.25" footer="0.25"/>
  <pageSetup scale="49" orientation="landscape" r:id="rId1"/>
  <headerFooter alignWithMargins="0">
    <oddHeader>&amp;L&amp;"Old English Text MT,Regular"&amp;18Maplewood Cemetery&amp;C&amp;"Arial,Bold"&amp;24Section H&amp;R&amp;"MS Sans Serif,Bold"&amp;20&amp;D</oddHeader>
    <oddFooter>&amp;L&amp;F&amp;C&amp;A   &amp;D&amp;R&amp;P of &amp;N</oddFooter>
  </headerFooter>
  <webPublishItems count="2">
    <webPublishItem id="12641" divId="Qry_Rpt_Section_H(20111019)_12641" sourceType="sheet" destinationFile="\\GSLSNAS2\MWC-Share\MWC Maps\2025\H_Qry_Report (20250814).htm" title="Section H Qry Report" autoRepublish="1"/>
    <webPublishItem id="15998" divId="Qry_Rpt_Section_H(20111019)_15998" sourceType="printArea" destinationFile="M:\MWC Map Files\Query Reports - Availability\Qry_Rpt_Section_HHH(20131226).htm" title="Section H Qry Report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8417-D968-4D75-A20E-7FECF3541221}">
  <dimension ref="A1:AA36"/>
  <sheetViews>
    <sheetView tabSelected="1" workbookViewId="0">
      <selection sqref="A1:XFD1048576"/>
    </sheetView>
  </sheetViews>
  <sheetFormatPr defaultColWidth="8.85546875" defaultRowHeight="12.75" x14ac:dyDescent="0.2"/>
  <cols>
    <col min="1" max="16384" width="8.85546875" style="1"/>
  </cols>
  <sheetData>
    <row r="1" spans="1:27" ht="18" x14ac:dyDescent="0.2">
      <c r="B1" s="2"/>
      <c r="C1" s="2"/>
      <c r="D1" s="2"/>
      <c r="E1" s="2"/>
      <c r="F1" s="2"/>
      <c r="G1" s="2"/>
      <c r="H1" s="37" t="s">
        <v>254</v>
      </c>
      <c r="I1" s="3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1:27" ht="23.25" x14ac:dyDescent="0.2">
      <c r="B4" s="3"/>
      <c r="C4" s="3"/>
      <c r="D4" s="3"/>
      <c r="E4" s="3"/>
      <c r="F4" s="3"/>
      <c r="G4" s="35" t="s">
        <v>255</v>
      </c>
      <c r="H4" s="36"/>
      <c r="I4" s="3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x14ac:dyDescent="0.2">
      <c r="A5" s="5" t="s">
        <v>225</v>
      </c>
      <c r="B5" s="26">
        <v>1001</v>
      </c>
      <c r="C5" s="26">
        <v>1002</v>
      </c>
      <c r="D5" s="26">
        <v>1003</v>
      </c>
      <c r="E5" s="26">
        <v>1004</v>
      </c>
      <c r="F5" s="26">
        <v>1005</v>
      </c>
      <c r="G5" s="26">
        <v>1006</v>
      </c>
      <c r="H5" s="26">
        <v>1007</v>
      </c>
      <c r="I5" s="26">
        <v>1008</v>
      </c>
      <c r="J5" s="26">
        <v>1009</v>
      </c>
      <c r="K5" s="26">
        <v>1010</v>
      </c>
      <c r="L5" s="26">
        <v>1011</v>
      </c>
      <c r="M5" s="26">
        <v>1012</v>
      </c>
      <c r="N5" s="26">
        <v>1013</v>
      </c>
      <c r="O5" s="26">
        <v>1014</v>
      </c>
      <c r="P5" s="26">
        <v>1015</v>
      </c>
      <c r="Q5" s="26">
        <v>1016</v>
      </c>
      <c r="R5" s="26">
        <v>1017</v>
      </c>
      <c r="S5" s="26">
        <v>1018</v>
      </c>
      <c r="T5" s="26">
        <v>1019</v>
      </c>
      <c r="U5" s="26">
        <v>1020</v>
      </c>
      <c r="V5" s="26">
        <v>1021</v>
      </c>
      <c r="W5" s="26">
        <v>1022</v>
      </c>
      <c r="X5" s="26">
        <v>1023</v>
      </c>
      <c r="Y5" s="26">
        <v>1024</v>
      </c>
      <c r="Z5" s="1" t="s">
        <v>231</v>
      </c>
    </row>
    <row r="6" spans="1:27" x14ac:dyDescent="0.2">
      <c r="A6" s="4" t="s">
        <v>6</v>
      </c>
      <c r="B6" s="31" t="str">
        <f>VLOOKUP(B5,Qry_Rpt_Section_H!$C$2:'Qry_Rpt_Section_H'!$J$228,7,FALSE)</f>
        <v>Gudonis</v>
      </c>
      <c r="C6" s="31" t="str">
        <f>VLOOKUP(C5,Qry_Rpt_Section_H!$C$2:'Qry_Rpt_Section_H'!$J$228,7,FALSE)</f>
        <v>Gudonis</v>
      </c>
      <c r="D6" s="31" t="str">
        <f>VLOOKUP(D5,Qry_Rpt_Section_H!$C$2:'Qry_Rpt_Section_H'!$J$228,7,FALSE)</f>
        <v>Dame</v>
      </c>
      <c r="E6" s="31" t="str">
        <f>VLOOKUP(E5,Qry_Rpt_Section_H!$C$2:'Qry_Rpt_Section_H'!$J$228,7,FALSE)</f>
        <v>Dame</v>
      </c>
      <c r="F6" s="31" t="str">
        <f>VLOOKUP(F5,Qry_Rpt_Section_H!$C$2:'Qry_Rpt_Section_H'!$J$228,7,FALSE)</f>
        <v>Feasel</v>
      </c>
      <c r="G6" s="31" t="str">
        <f>VLOOKUP(G5,Qry_Rpt_Section_H!$C$2:'Qry_Rpt_Section_H'!$J$228,7,FALSE)</f>
        <v>Feasel</v>
      </c>
      <c r="H6" s="31" t="str">
        <f>VLOOKUP(H5,Qry_Rpt_Section_H!$C$2:'Qry_Rpt_Section_H'!$J$228,7,FALSE)</f>
        <v>Feasel</v>
      </c>
      <c r="I6" s="31" t="str">
        <f>VLOOKUP(I5,Qry_Rpt_Section_H!$C$2:'Qry_Rpt_Section_H'!$J$228,7,FALSE)</f>
        <v>Feasel</v>
      </c>
      <c r="J6" s="31" t="str">
        <f>VLOOKUP(J5,Qry_Rpt_Section_H!$C$2:'Qry_Rpt_Section_H'!$J$228,7,FALSE)</f>
        <v>Feasel</v>
      </c>
      <c r="K6" s="31" t="str">
        <f>VLOOKUP(K5,Qry_Rpt_Section_H!$C$2:'Qry_Rpt_Section_H'!$J$228,7,FALSE)</f>
        <v>Feasel</v>
      </c>
      <c r="L6" s="31" t="str">
        <f>VLOOKUP(L5,Qry_Rpt_Section_H!$C$2:'Qry_Rpt_Section_H'!$J$228,7,FALSE)</f>
        <v>Feasel</v>
      </c>
      <c r="M6" s="31" t="str">
        <f>VLOOKUP(M5,Qry_Rpt_Section_H!$C$2:'Qry_Rpt_Section_H'!$J$228,7,FALSE)</f>
        <v>Miller</v>
      </c>
      <c r="N6" s="31" t="str">
        <f>VLOOKUP(N5,Qry_Rpt_Section_H!$C$2:'Qry_Rpt_Section_H'!$J$228,7,FALSE)</f>
        <v>Peck</v>
      </c>
      <c r="O6" s="31" t="str">
        <f>VLOOKUP(O5,Qry_Rpt_Section_H!$C$2:'Qry_Rpt_Section_H'!$J$228,7,FALSE)</f>
        <v>Peck</v>
      </c>
      <c r="P6" s="31" t="str">
        <f>VLOOKUP(P5,Qry_Rpt_Section_H!$C$2:'Qry_Rpt_Section_H'!$J$228,7,FALSE)</f>
        <v>Allen</v>
      </c>
      <c r="Q6" s="31" t="str">
        <f>VLOOKUP(Q5,Qry_Rpt_Section_H!$C$2:'Qry_Rpt_Section_H'!$J$228,7,FALSE)</f>
        <v>Allen</v>
      </c>
      <c r="R6" s="31" t="str">
        <f>VLOOKUP(R5,Qry_Rpt_Section_H!$C$2:'Qry_Rpt_Section_H'!$J$228,7,FALSE)</f>
        <v>Beherns</v>
      </c>
      <c r="S6" s="31" t="str">
        <f>VLOOKUP(S5,Qry_Rpt_Section_H!$C$2:'Qry_Rpt_Section_H'!$J$228,7,FALSE)</f>
        <v>Francis Jr.</v>
      </c>
      <c r="T6" s="31" t="str">
        <f>VLOOKUP(T5,Qry_Rpt_Section_H!$C$2:'Qry_Rpt_Section_H'!$J$228,7,FALSE)</f>
        <v>McGrath</v>
      </c>
      <c r="U6" s="31" t="str">
        <f>VLOOKUP(U5,Qry_Rpt_Section_H!$C$2:'Qry_Rpt_Section_H'!$J$228,7,FALSE)</f>
        <v>McGrath</v>
      </c>
      <c r="V6" s="31" t="str">
        <f>VLOOKUP(V5,Qry_Rpt_Section_H!$C$2:'Qry_Rpt_Section_H'!$J$228,7,FALSE)</f>
        <v>Smedley</v>
      </c>
      <c r="W6" s="31" t="str">
        <f>VLOOKUP(W5,Qry_Rpt_Section_H!$C$2:'Qry_Rpt_Section_H'!$J$228,7,FALSE)</f>
        <v>Voisey</v>
      </c>
      <c r="X6" s="31" t="str">
        <f>VLOOKUP(X5,Qry_Rpt_Section_H!$C$2:'Qry_Rpt_Section_H'!$J$228,7,FALSE)</f>
        <v>Brun</v>
      </c>
      <c r="Y6" s="31" t="str">
        <f>VLOOKUP(Y5,Qry_Rpt_Section_H!$C$2:'Qry_Rpt_Section_H'!$J$228,7,FALSE)</f>
        <v>Bushman</v>
      </c>
      <c r="Z6" s="1" t="s">
        <v>231</v>
      </c>
      <c r="AA6" s="33"/>
    </row>
    <row r="7" spans="1:27" s="12" customFormat="1" ht="15.75" x14ac:dyDescent="0.25">
      <c r="A7" s="10" t="s">
        <v>227</v>
      </c>
      <c r="B7" s="11">
        <f>VLOOKUP(B5,Qry_Rpt_Section_H!$C$2:'Qry_Rpt_Section_H'!$J$228,2,FALSE)</f>
        <v>2</v>
      </c>
      <c r="C7" s="11">
        <f>VLOOKUP(C5,Qry_Rpt_Section_H!$C$2:'Qry_Rpt_Section_H'!$J$228,2,FALSE)</f>
        <v>2</v>
      </c>
      <c r="D7" s="11">
        <f>VLOOKUP(D5,Qry_Rpt_Section_H!$C$2:'Qry_Rpt_Section_H'!$J$228,2,FALSE)</f>
        <v>2</v>
      </c>
      <c r="E7" s="11">
        <f>VLOOKUP(E5,Qry_Rpt_Section_H!$C$2:'Qry_Rpt_Section_H'!$J$228,2,FALSE)</f>
        <v>2</v>
      </c>
      <c r="F7" s="11">
        <f>VLOOKUP(F5,Qry_Rpt_Section_H!$C$2:'Qry_Rpt_Section_H'!$J$228,2,FALSE)</f>
        <v>3</v>
      </c>
      <c r="G7" s="11">
        <f>VLOOKUP(G5,Qry_Rpt_Section_H!$C$2:'Qry_Rpt_Section_H'!$J$228,2,FALSE)</f>
        <v>3</v>
      </c>
      <c r="H7" s="11">
        <f>VLOOKUP(H5,Qry_Rpt_Section_H!$C$2:'Qry_Rpt_Section_H'!$J$228,2,FALSE)</f>
        <v>3</v>
      </c>
      <c r="I7" s="11">
        <f>VLOOKUP(I5,Qry_Rpt_Section_H!$C$2:'Qry_Rpt_Section_H'!$J$228,2,FALSE)</f>
        <v>3</v>
      </c>
      <c r="J7" s="11">
        <f>VLOOKUP(J5,Qry_Rpt_Section_H!$C$2:'Qry_Rpt_Section_H'!$J$228,2,FALSE)</f>
        <v>4</v>
      </c>
      <c r="K7" s="11">
        <f>VLOOKUP(K5,Qry_Rpt_Section_H!$C$2:'Qry_Rpt_Section_H'!$J$228,2,FALSE)</f>
        <v>4</v>
      </c>
      <c r="L7" s="11">
        <f>VLOOKUP(L5,Qry_Rpt_Section_H!$C$2:'Qry_Rpt_Section_H'!$J$228,2,FALSE)</f>
        <v>4</v>
      </c>
      <c r="M7" s="11">
        <f>VLOOKUP(M5,Qry_Rpt_Section_H!$C$2:'Qry_Rpt_Section_H'!$J$228,2,FALSE)</f>
        <v>4</v>
      </c>
      <c r="N7" s="11">
        <f>VLOOKUP(N5,Qry_Rpt_Section_H!$C$2:'Qry_Rpt_Section_H'!$J$228,2,FALSE)</f>
        <v>5</v>
      </c>
      <c r="O7" s="11">
        <f>VLOOKUP(O5,Qry_Rpt_Section_H!$C$2:'Qry_Rpt_Section_H'!$J$228,2,FALSE)</f>
        <v>5</v>
      </c>
      <c r="P7" s="11">
        <f>VLOOKUP(P5,Qry_Rpt_Section_H!$C$2:'Qry_Rpt_Section_H'!$J$228,2,FALSE)</f>
        <v>5</v>
      </c>
      <c r="Q7" s="11">
        <f>VLOOKUP(Q5,Qry_Rpt_Section_H!$C$2:'Qry_Rpt_Section_H'!$J$228,2,FALSE)</f>
        <v>5</v>
      </c>
      <c r="R7" s="11">
        <f>VLOOKUP(R5,Qry_Rpt_Section_H!$C$2:'Qry_Rpt_Section_H'!$J$228,2,FALSE)</f>
        <v>6</v>
      </c>
      <c r="S7" s="11">
        <f>VLOOKUP(S5,Qry_Rpt_Section_H!$C$2:'Qry_Rpt_Section_H'!$J$228,2,FALSE)</f>
        <v>6</v>
      </c>
      <c r="T7" s="11">
        <f>VLOOKUP(T5,Qry_Rpt_Section_H!$C$2:'Qry_Rpt_Section_H'!$J$228,2,FALSE)</f>
        <v>6</v>
      </c>
      <c r="U7" s="11">
        <f>VLOOKUP(U5,Qry_Rpt_Section_H!$C$2:'Qry_Rpt_Section_H'!$J$228,2,FALSE)</f>
        <v>6</v>
      </c>
      <c r="V7" s="11">
        <f>VLOOKUP(V5,Qry_Rpt_Section_H!$C$2:'Qry_Rpt_Section_H'!$J$228,2,FALSE)</f>
        <v>7</v>
      </c>
      <c r="W7" s="11">
        <f>VLOOKUP(W5,Qry_Rpt_Section_H!$C$2:'Qry_Rpt_Section_H'!$J$228,2,FALSE)</f>
        <v>7</v>
      </c>
      <c r="X7" s="11">
        <f>VLOOKUP(X5,Qry_Rpt_Section_H!$C$2:'Qry_Rpt_Section_H'!$J$228,2,FALSE)</f>
        <v>7</v>
      </c>
      <c r="Y7" s="11">
        <f>VLOOKUP(Y5,Qry_Rpt_Section_H!$C$2:'Qry_Rpt_Section_H'!$J$228,2,FALSE)</f>
        <v>7</v>
      </c>
      <c r="Z7" s="12" t="s">
        <v>231</v>
      </c>
    </row>
    <row r="8" spans="1:27" s="15" customFormat="1" x14ac:dyDescent="0.2">
      <c r="A8" s="13" t="s">
        <v>228</v>
      </c>
      <c r="B8" s="14">
        <f>VLOOKUP(B5,Qry_Rpt_Section_H!$C$2:'Qry_Rpt_Section_H'!$J$228,3,FALSE)</f>
        <v>1</v>
      </c>
      <c r="C8" s="14">
        <f>VLOOKUP(C5,Qry_Rpt_Section_H!$C$2:'Qry_Rpt_Section_H'!$J$228,3,FALSE)</f>
        <v>2</v>
      </c>
      <c r="D8" s="14">
        <f>VLOOKUP(D5,Qry_Rpt_Section_H!$C$2:'Qry_Rpt_Section_H'!$J$228,3,FALSE)</f>
        <v>3</v>
      </c>
      <c r="E8" s="14">
        <f>VLOOKUP(E5,Qry_Rpt_Section_H!$C$2:'Qry_Rpt_Section_H'!$J$228,3,FALSE)</f>
        <v>4</v>
      </c>
      <c r="F8" s="14">
        <f>VLOOKUP(F5,Qry_Rpt_Section_H!$C$2:'Qry_Rpt_Section_H'!$J$228,3,FALSE)</f>
        <v>1</v>
      </c>
      <c r="G8" s="14">
        <f>VLOOKUP(G5,Qry_Rpt_Section_H!$C$2:'Qry_Rpt_Section_H'!$J$228,3,FALSE)</f>
        <v>2</v>
      </c>
      <c r="H8" s="14">
        <f>VLOOKUP(H5,Qry_Rpt_Section_H!$C$2:'Qry_Rpt_Section_H'!$J$228,3,FALSE)</f>
        <v>3</v>
      </c>
      <c r="I8" s="14">
        <f>VLOOKUP(I5,Qry_Rpt_Section_H!$C$2:'Qry_Rpt_Section_H'!$J$228,3,FALSE)</f>
        <v>4</v>
      </c>
      <c r="J8" s="14">
        <f>VLOOKUP(J5,Qry_Rpt_Section_H!$C$2:'Qry_Rpt_Section_H'!$J$228,3,FALSE)</f>
        <v>1</v>
      </c>
      <c r="K8" s="14">
        <f>VLOOKUP(K5,Qry_Rpt_Section_H!$C$2:'Qry_Rpt_Section_H'!$J$228,3,FALSE)</f>
        <v>2</v>
      </c>
      <c r="L8" s="14">
        <f>VLOOKUP(L5,Qry_Rpt_Section_H!$C$2:'Qry_Rpt_Section_H'!$J$228,3,FALSE)</f>
        <v>3</v>
      </c>
      <c r="M8" s="14">
        <f>VLOOKUP(M5,Qry_Rpt_Section_H!$C$2:'Qry_Rpt_Section_H'!$J$228,3,FALSE)</f>
        <v>4</v>
      </c>
      <c r="N8" s="14">
        <f>VLOOKUP(N5,Qry_Rpt_Section_H!$C$2:'Qry_Rpt_Section_H'!$J$228,3,FALSE)</f>
        <v>1</v>
      </c>
      <c r="O8" s="14">
        <f>VLOOKUP(O5,Qry_Rpt_Section_H!$C$2:'Qry_Rpt_Section_H'!$J$228,3,FALSE)</f>
        <v>2</v>
      </c>
      <c r="P8" s="14">
        <f>VLOOKUP(P5,Qry_Rpt_Section_H!$C$2:'Qry_Rpt_Section_H'!$J$228,3,FALSE)</f>
        <v>3</v>
      </c>
      <c r="Q8" s="14">
        <f>VLOOKUP(Q5,Qry_Rpt_Section_H!$C$2:'Qry_Rpt_Section_H'!$J$228,3,FALSE)</f>
        <v>4</v>
      </c>
      <c r="R8" s="14">
        <f>VLOOKUP(R5,Qry_Rpt_Section_H!$C$2:'Qry_Rpt_Section_H'!$J$228,3,FALSE)</f>
        <v>1</v>
      </c>
      <c r="S8" s="14">
        <f>VLOOKUP(S5,Qry_Rpt_Section_H!$C$2:'Qry_Rpt_Section_H'!$J$228,3,FALSE)</f>
        <v>2</v>
      </c>
      <c r="T8" s="14">
        <f>VLOOKUP(T5,Qry_Rpt_Section_H!$C$2:'Qry_Rpt_Section_H'!$J$228,3,FALSE)</f>
        <v>3</v>
      </c>
      <c r="U8" s="14">
        <f>VLOOKUP(U5,Qry_Rpt_Section_H!$C$2:'Qry_Rpt_Section_H'!$J$228,3,FALSE)</f>
        <v>4</v>
      </c>
      <c r="V8" s="14">
        <f>VLOOKUP(V5,Qry_Rpt_Section_H!$C$2:'Qry_Rpt_Section_H'!$J$228,3,FALSE)</f>
        <v>1</v>
      </c>
      <c r="W8" s="14">
        <f>VLOOKUP(W5,Qry_Rpt_Section_H!$C$2:'Qry_Rpt_Section_H'!$J$228,3,FALSE)</f>
        <v>2</v>
      </c>
      <c r="X8" s="14">
        <f>VLOOKUP(X5,Qry_Rpt_Section_H!$C$2:'Qry_Rpt_Section_H'!$J$228,3,FALSE)</f>
        <v>3</v>
      </c>
      <c r="Y8" s="14">
        <f>VLOOKUP(Y5,Qry_Rpt_Section_H!$C$2:'Qry_Rpt_Section_H'!$J$228,3,FALSE)</f>
        <v>4</v>
      </c>
      <c r="Z8" s="15" t="s">
        <v>231</v>
      </c>
    </row>
    <row r="9" spans="1:27" x14ac:dyDescent="0.2">
      <c r="A9" s="5" t="s">
        <v>225</v>
      </c>
      <c r="B9" s="26">
        <v>2001</v>
      </c>
      <c r="C9" s="26">
        <v>2002</v>
      </c>
      <c r="D9" s="26">
        <v>2003</v>
      </c>
      <c r="E9" s="26">
        <v>2004</v>
      </c>
      <c r="F9" s="26">
        <v>2005</v>
      </c>
      <c r="G9" s="26">
        <v>2006</v>
      </c>
      <c r="H9" s="26">
        <v>2007</v>
      </c>
      <c r="I9" s="26">
        <v>2008</v>
      </c>
      <c r="J9" s="26">
        <v>2009</v>
      </c>
      <c r="K9" s="26">
        <v>2010</v>
      </c>
      <c r="L9" s="26">
        <v>2011</v>
      </c>
      <c r="M9" s="26">
        <v>2012</v>
      </c>
      <c r="N9" s="26">
        <v>2013</v>
      </c>
      <c r="O9" s="26">
        <v>2014</v>
      </c>
      <c r="P9" s="26">
        <v>2015</v>
      </c>
      <c r="Q9" s="26">
        <v>2016</v>
      </c>
      <c r="R9" s="26">
        <v>2017</v>
      </c>
      <c r="S9" s="26">
        <v>2018</v>
      </c>
      <c r="T9" s="26">
        <v>2019</v>
      </c>
      <c r="U9" s="26">
        <v>2020</v>
      </c>
      <c r="V9" s="26">
        <v>2021</v>
      </c>
      <c r="W9" s="26">
        <v>2022</v>
      </c>
      <c r="X9" s="26">
        <v>2023</v>
      </c>
      <c r="Y9" s="26">
        <v>2024</v>
      </c>
      <c r="Z9" s="1" t="s">
        <v>231</v>
      </c>
    </row>
    <row r="10" spans="1:27" x14ac:dyDescent="0.2">
      <c r="A10" s="4" t="s">
        <v>6</v>
      </c>
      <c r="B10" s="31" t="str">
        <f>VLOOKUP(B9,Qry_Rpt_Section_H!$C$2:'Qry_Rpt_Section_H'!$J$228,7,FALSE)</f>
        <v>Gudonis</v>
      </c>
      <c r="C10" s="31" t="str">
        <f>VLOOKUP(C9,Qry_Rpt_Section_H!$C$2:'Qry_Rpt_Section_H'!$J$228,7,FALSE)</f>
        <v>Gudonis</v>
      </c>
      <c r="D10" s="31" t="str">
        <f>VLOOKUP(D9,Qry_Rpt_Section_H!$C$2:'Qry_Rpt_Section_H'!$J$228,7,FALSE)</f>
        <v>Gudonis</v>
      </c>
      <c r="E10" s="31" t="str">
        <f>VLOOKUP(E9,Qry_Rpt_Section_H!$C$2:'Qry_Rpt_Section_H'!$J$228,7,FALSE)</f>
        <v>VanValkenburg</v>
      </c>
      <c r="F10" s="31" t="str">
        <f>VLOOKUP(F9,Qry_Rpt_Section_H!$C$2:'Qry_Rpt_Section_H'!$J$228,7,FALSE)</f>
        <v>Burns</v>
      </c>
      <c r="G10" s="31" t="str">
        <f>VLOOKUP(G9,Qry_Rpt_Section_H!$C$2:'Qry_Rpt_Section_H'!$J$228,7,FALSE)</f>
        <v>Elsaesser</v>
      </c>
      <c r="H10" s="31" t="str">
        <f>VLOOKUP(H9,Qry_Rpt_Section_H!$C$2:'Qry_Rpt_Section_H'!$J$228,7,FALSE)</f>
        <v>Nickel</v>
      </c>
      <c r="I10" s="31" t="str">
        <f>VLOOKUP(I9,Qry_Rpt_Section_H!$C$2:'Qry_Rpt_Section_H'!$J$228,7,FALSE)</f>
        <v>Nickel</v>
      </c>
      <c r="J10" s="31" t="str">
        <f>VLOOKUP(J9,Qry_Rpt_Section_H!$C$2:'Qry_Rpt_Section_H'!$J$228,7,FALSE)</f>
        <v>Esmay</v>
      </c>
      <c r="K10" s="31" t="str">
        <f>VLOOKUP(K9,Qry_Rpt_Section_H!$C$2:'Qry_Rpt_Section_H'!$J$228,7,FALSE)</f>
        <v>Hebert</v>
      </c>
      <c r="L10" s="31" t="str">
        <f>VLOOKUP(L9,Qry_Rpt_Section_H!$C$2:'Qry_Rpt_Section_H'!$J$228,7,FALSE)</f>
        <v>Day Sr.</v>
      </c>
      <c r="M10" s="31" t="str">
        <f>VLOOKUP(M9,Qry_Rpt_Section_H!$C$2:'Qry_Rpt_Section_H'!$J$228,7,FALSE)</f>
        <v>Day</v>
      </c>
      <c r="N10" s="31" t="str">
        <f>VLOOKUP(N9,Qry_Rpt_Section_H!$C$2:'Qry_Rpt_Section_H'!$J$228,7,FALSE)</f>
        <v>Peck</v>
      </c>
      <c r="O10" s="31" t="str">
        <f>VLOOKUP(O9,Qry_Rpt_Section_H!$C$2:'Qry_Rpt_Section_H'!$J$228,7,FALSE)</f>
        <v>Peck</v>
      </c>
      <c r="P10" s="31" t="str">
        <f>VLOOKUP(P9,Qry_Rpt_Section_H!$C$2:'Qry_Rpt_Section_H'!$J$228,7,FALSE)</f>
        <v>Doty</v>
      </c>
      <c r="Q10" s="31" t="str">
        <f>VLOOKUP(Q9,Qry_Rpt_Section_H!$C$2:'Qry_Rpt_Section_H'!$J$228,7,FALSE)</f>
        <v>Doty</v>
      </c>
      <c r="R10" s="31" t="str">
        <f>VLOOKUP(R9,Qry_Rpt_Section_H!$C$2:'Qry_Rpt_Section_H'!$J$228,7,FALSE)</f>
        <v>Francis</v>
      </c>
      <c r="S10" s="31" t="str">
        <f>VLOOKUP(S9,Qry_Rpt_Section_H!$C$2:'Qry_Rpt_Section_H'!$J$228,7,FALSE)</f>
        <v>Henne (Francis)</v>
      </c>
      <c r="T10" s="31" t="str">
        <f>VLOOKUP(T9,Qry_Rpt_Section_H!$C$2:'Qry_Rpt_Section_H'!$J$228,7,FALSE)</f>
        <v>Goff</v>
      </c>
      <c r="U10" s="31" t="str">
        <f>VLOOKUP(U9,Qry_Rpt_Section_H!$C$2:'Qry_Rpt_Section_H'!$J$228,7,FALSE)</f>
        <v>Goff</v>
      </c>
      <c r="V10" s="31" t="str">
        <f>VLOOKUP(V9,Qry_Rpt_Section_H!$C$2:'Qry_Rpt_Section_H'!$J$228,7,FALSE)</f>
        <v>Lees Jr.</v>
      </c>
      <c r="W10" s="31" t="str">
        <f>VLOOKUP(W9,Qry_Rpt_Section_H!$C$2:'Qry_Rpt_Section_H'!$J$228,7,FALSE)</f>
        <v>Lees</v>
      </c>
      <c r="X10" s="31" t="str">
        <f>VLOOKUP(X9,Qry_Rpt_Section_H!$C$2:'Qry_Rpt_Section_H'!$J$228,7,FALSE)</f>
        <v>Bushman</v>
      </c>
      <c r="Y10" s="31" t="str">
        <f>VLOOKUP(Y9,Qry_Rpt_Section_H!$C$2:'Qry_Rpt_Section_H'!$J$228,7,FALSE)</f>
        <v>Bushman</v>
      </c>
      <c r="Z10" s="1" t="s">
        <v>231</v>
      </c>
    </row>
    <row r="11" spans="1:27" s="12" customFormat="1" ht="15.75" x14ac:dyDescent="0.25">
      <c r="A11" s="10" t="s">
        <v>227</v>
      </c>
      <c r="B11" s="11">
        <f>VLOOKUP(B9,Qry_Rpt_Section_H!$C$2:'Qry_Rpt_Section_H'!$J$228,2,FALSE)</f>
        <v>2</v>
      </c>
      <c r="C11" s="11">
        <f>VLOOKUP(C9,Qry_Rpt_Section_H!$C$2:'Qry_Rpt_Section_H'!$J$228,2,FALSE)</f>
        <v>2</v>
      </c>
      <c r="D11" s="11">
        <f>VLOOKUP(D9,Qry_Rpt_Section_H!$C$2:'Qry_Rpt_Section_H'!$J$228,2,FALSE)</f>
        <v>2</v>
      </c>
      <c r="E11" s="11">
        <f>VLOOKUP(E9,Qry_Rpt_Section_H!$C$2:'Qry_Rpt_Section_H'!$J$228,2,FALSE)</f>
        <v>2</v>
      </c>
      <c r="F11" s="11">
        <f>VLOOKUP(F9,Qry_Rpt_Section_H!$C$2:'Qry_Rpt_Section_H'!$J$228,2,FALSE)</f>
        <v>3</v>
      </c>
      <c r="G11" s="11">
        <f>VLOOKUP(G9,Qry_Rpt_Section_H!$C$2:'Qry_Rpt_Section_H'!$J$228,2,FALSE)</f>
        <v>3</v>
      </c>
      <c r="H11" s="11">
        <f>VLOOKUP(H9,Qry_Rpt_Section_H!$C$2:'Qry_Rpt_Section_H'!$J$228,2,FALSE)</f>
        <v>3</v>
      </c>
      <c r="I11" s="11">
        <f>VLOOKUP(I9,Qry_Rpt_Section_H!$C$2:'Qry_Rpt_Section_H'!$J$228,2,FALSE)</f>
        <v>3</v>
      </c>
      <c r="J11" s="11">
        <f>VLOOKUP(J9,Qry_Rpt_Section_H!$C$2:'Qry_Rpt_Section_H'!$J$228,2,FALSE)</f>
        <v>4</v>
      </c>
      <c r="K11" s="11">
        <f>VLOOKUP(K9,Qry_Rpt_Section_H!$C$2:'Qry_Rpt_Section_H'!$J$228,2,FALSE)</f>
        <v>4</v>
      </c>
      <c r="L11" s="11">
        <f>VLOOKUP(L9,Qry_Rpt_Section_H!$C$2:'Qry_Rpt_Section_H'!$J$228,2,FALSE)</f>
        <v>4</v>
      </c>
      <c r="M11" s="11">
        <f>VLOOKUP(M9,Qry_Rpt_Section_H!$C$2:'Qry_Rpt_Section_H'!$J$228,2,FALSE)</f>
        <v>4</v>
      </c>
      <c r="N11" s="11">
        <f>VLOOKUP(N9,Qry_Rpt_Section_H!$C$2:'Qry_Rpt_Section_H'!$J$228,2,FALSE)</f>
        <v>5</v>
      </c>
      <c r="O11" s="11">
        <f>VLOOKUP(O9,Qry_Rpt_Section_H!$C$2:'Qry_Rpt_Section_H'!$J$228,2,FALSE)</f>
        <v>5</v>
      </c>
      <c r="P11" s="11">
        <f>VLOOKUP(P9,Qry_Rpt_Section_H!$C$2:'Qry_Rpt_Section_H'!$J$228,2,FALSE)</f>
        <v>5</v>
      </c>
      <c r="Q11" s="11">
        <f>VLOOKUP(Q9,Qry_Rpt_Section_H!$C$2:'Qry_Rpt_Section_H'!$J$228,2,FALSE)</f>
        <v>5</v>
      </c>
      <c r="R11" s="11">
        <f>VLOOKUP(R9,Qry_Rpt_Section_H!$C$2:'Qry_Rpt_Section_H'!$J$228,2,FALSE)</f>
        <v>6</v>
      </c>
      <c r="S11" s="11">
        <f>VLOOKUP(S9,Qry_Rpt_Section_H!$C$2:'Qry_Rpt_Section_H'!$J$228,2,FALSE)</f>
        <v>6</v>
      </c>
      <c r="T11" s="11">
        <f>VLOOKUP(T9,Qry_Rpt_Section_H!$C$2:'Qry_Rpt_Section_H'!$J$228,2,FALSE)</f>
        <v>6</v>
      </c>
      <c r="U11" s="11">
        <f>VLOOKUP(U9,Qry_Rpt_Section_H!$C$2:'Qry_Rpt_Section_H'!$J$228,2,FALSE)</f>
        <v>6</v>
      </c>
      <c r="V11" s="11">
        <f>VLOOKUP(V9,Qry_Rpt_Section_H!$C$2:'Qry_Rpt_Section_H'!$J$228,2,FALSE)</f>
        <v>7</v>
      </c>
      <c r="W11" s="11">
        <f>VLOOKUP(W9,Qry_Rpt_Section_H!$C$2:'Qry_Rpt_Section_H'!$J$228,2,FALSE)</f>
        <v>7</v>
      </c>
      <c r="X11" s="11">
        <f>VLOOKUP(X9,Qry_Rpt_Section_H!$C$2:'Qry_Rpt_Section_H'!$J$228,2,FALSE)</f>
        <v>7</v>
      </c>
      <c r="Y11" s="11">
        <f>VLOOKUP(Y9,Qry_Rpt_Section_H!$C$2:'Qry_Rpt_Section_H'!$J$228,2,FALSE)</f>
        <v>7</v>
      </c>
      <c r="Z11" s="12" t="s">
        <v>231</v>
      </c>
    </row>
    <row r="12" spans="1:27" s="15" customFormat="1" x14ac:dyDescent="0.2">
      <c r="A12" s="13" t="s">
        <v>228</v>
      </c>
      <c r="B12" s="14">
        <f>VLOOKUP(B9,Qry_Rpt_Section_H!$C$2:'Qry_Rpt_Section_H'!$J$228,3,FALSE)</f>
        <v>5</v>
      </c>
      <c r="C12" s="14">
        <f>VLOOKUP(C9,Qry_Rpt_Section_H!$C$2:'Qry_Rpt_Section_H'!$J$228,3,FALSE)</f>
        <v>6</v>
      </c>
      <c r="D12" s="14">
        <f>VLOOKUP(D9,Qry_Rpt_Section_H!$C$2:'Qry_Rpt_Section_H'!$J$228,3,FALSE)</f>
        <v>7</v>
      </c>
      <c r="E12" s="14">
        <f>VLOOKUP(E9,Qry_Rpt_Section_H!$C$2:'Qry_Rpt_Section_H'!$J$228,3,FALSE)</f>
        <v>8</v>
      </c>
      <c r="F12" s="14">
        <f>VLOOKUP(F9,Qry_Rpt_Section_H!$C$2:'Qry_Rpt_Section_H'!$J$228,3,FALSE)</f>
        <v>5</v>
      </c>
      <c r="G12" s="14">
        <f>VLOOKUP(G9,Qry_Rpt_Section_H!$C$2:'Qry_Rpt_Section_H'!$J$228,3,FALSE)</f>
        <v>6</v>
      </c>
      <c r="H12" s="14">
        <f>VLOOKUP(H9,Qry_Rpt_Section_H!$C$2:'Qry_Rpt_Section_H'!$J$228,3,FALSE)</f>
        <v>7</v>
      </c>
      <c r="I12" s="14">
        <f>VLOOKUP(I9,Qry_Rpt_Section_H!$C$2:'Qry_Rpt_Section_H'!$J$228,3,FALSE)</f>
        <v>8</v>
      </c>
      <c r="J12" s="14">
        <f>VLOOKUP(J9,Qry_Rpt_Section_H!$C$2:'Qry_Rpt_Section_H'!$J$228,3,FALSE)</f>
        <v>5</v>
      </c>
      <c r="K12" s="14">
        <f>VLOOKUP(K9,Qry_Rpt_Section_H!$C$2:'Qry_Rpt_Section_H'!$J$228,3,FALSE)</f>
        <v>6</v>
      </c>
      <c r="L12" s="14">
        <f>VLOOKUP(L9,Qry_Rpt_Section_H!$C$2:'Qry_Rpt_Section_H'!$J$228,3,FALSE)</f>
        <v>7</v>
      </c>
      <c r="M12" s="14">
        <f>VLOOKUP(M9,Qry_Rpt_Section_H!$C$2:'Qry_Rpt_Section_H'!$J$228,3,FALSE)</f>
        <v>8</v>
      </c>
      <c r="N12" s="14">
        <f>VLOOKUP(N9,Qry_Rpt_Section_H!$C$2:'Qry_Rpt_Section_H'!$J$228,3,FALSE)</f>
        <v>5</v>
      </c>
      <c r="O12" s="14">
        <f>VLOOKUP(O9,Qry_Rpt_Section_H!$C$2:'Qry_Rpt_Section_H'!$J$228,3,FALSE)</f>
        <v>6</v>
      </c>
      <c r="P12" s="14">
        <f>VLOOKUP(P9,Qry_Rpt_Section_H!$C$2:'Qry_Rpt_Section_H'!$J$228,3,FALSE)</f>
        <v>7</v>
      </c>
      <c r="Q12" s="14">
        <f>VLOOKUP(Q9,Qry_Rpt_Section_H!$C$2:'Qry_Rpt_Section_H'!$J$228,3,FALSE)</f>
        <v>8</v>
      </c>
      <c r="R12" s="14">
        <f>VLOOKUP(R9,Qry_Rpt_Section_H!$C$2:'Qry_Rpt_Section_H'!$J$228,3,FALSE)</f>
        <v>5</v>
      </c>
      <c r="S12" s="14">
        <f>VLOOKUP(S9,Qry_Rpt_Section_H!$C$2:'Qry_Rpt_Section_H'!$J$228,3,FALSE)</f>
        <v>6</v>
      </c>
      <c r="T12" s="14">
        <f>VLOOKUP(T9,Qry_Rpt_Section_H!$C$2:'Qry_Rpt_Section_H'!$J$228,3,FALSE)</f>
        <v>7</v>
      </c>
      <c r="U12" s="14">
        <f>VLOOKUP(U9,Qry_Rpt_Section_H!$C$2:'Qry_Rpt_Section_H'!$J$228,3,FALSE)</f>
        <v>8</v>
      </c>
      <c r="V12" s="14">
        <f>VLOOKUP(V9,Qry_Rpt_Section_H!$C$2:'Qry_Rpt_Section_H'!$J$228,3,FALSE)</f>
        <v>5</v>
      </c>
      <c r="W12" s="14">
        <f>VLOOKUP(W9,Qry_Rpt_Section_H!$C$2:'Qry_Rpt_Section_H'!$J$228,3,FALSE)</f>
        <v>6</v>
      </c>
      <c r="X12" s="14">
        <f>VLOOKUP(X9,Qry_Rpt_Section_H!$C$2:'Qry_Rpt_Section_H'!$J$228,3,FALSE)</f>
        <v>7</v>
      </c>
      <c r="Y12" s="14">
        <f>VLOOKUP(Y9,Qry_Rpt_Section_H!$C$2:'Qry_Rpt_Section_H'!$J$228,3,FALSE)</f>
        <v>8</v>
      </c>
      <c r="Z12" s="15" t="s">
        <v>231</v>
      </c>
    </row>
    <row r="13" spans="1:27" x14ac:dyDescent="0.2">
      <c r="A13" s="5" t="s">
        <v>225</v>
      </c>
      <c r="B13" s="26">
        <v>3001</v>
      </c>
      <c r="C13" s="26">
        <v>3002</v>
      </c>
      <c r="D13" s="26">
        <v>3003</v>
      </c>
      <c r="E13" s="26">
        <v>3004</v>
      </c>
      <c r="F13" s="26">
        <v>3005</v>
      </c>
      <c r="G13" s="26">
        <v>3006</v>
      </c>
      <c r="H13" s="26">
        <v>3007</v>
      </c>
      <c r="I13" s="26">
        <v>3008</v>
      </c>
      <c r="J13" s="26">
        <v>3009</v>
      </c>
      <c r="K13" s="26">
        <v>3010</v>
      </c>
      <c r="L13" s="26">
        <v>3011</v>
      </c>
      <c r="M13" s="26">
        <v>3012</v>
      </c>
      <c r="N13" s="26">
        <v>3013</v>
      </c>
      <c r="O13" s="26">
        <v>3014</v>
      </c>
      <c r="P13" s="26">
        <v>3015</v>
      </c>
      <c r="Q13" s="26">
        <v>3016</v>
      </c>
      <c r="R13" s="26">
        <v>3017</v>
      </c>
      <c r="S13" s="26">
        <v>3018</v>
      </c>
      <c r="T13" s="26">
        <v>3019</v>
      </c>
      <c r="U13" s="26">
        <v>3020</v>
      </c>
      <c r="V13" s="26">
        <v>3021</v>
      </c>
      <c r="W13" s="26">
        <v>3022</v>
      </c>
      <c r="X13" s="26">
        <v>3023</v>
      </c>
      <c r="Y13" s="26">
        <v>3024</v>
      </c>
      <c r="Z13" s="1" t="s">
        <v>231</v>
      </c>
    </row>
    <row r="14" spans="1:27" x14ac:dyDescent="0.2">
      <c r="A14" s="4" t="s">
        <v>6</v>
      </c>
      <c r="B14" s="31" t="str">
        <f>VLOOKUP(B13,Qry_Rpt_Section_H!$C$2:'Qry_Rpt_Section_H'!$J$228,7,FALSE)</f>
        <v>Gudonis</v>
      </c>
      <c r="C14" s="31" t="str">
        <f>VLOOKUP(C13,Qry_Rpt_Section_H!$C$2:'Qry_Rpt_Section_H'!$J$228,7,FALSE)</f>
        <v>Hebert</v>
      </c>
      <c r="D14" s="31" t="str">
        <f>VLOOKUP(D13,Qry_Rpt_Section_H!$C$2:'Qry_Rpt_Section_H'!$J$228,7,FALSE)</f>
        <v>Orr</v>
      </c>
      <c r="E14" s="31" t="str">
        <f>VLOOKUP(E13,Qry_Rpt_Section_H!$C$2:'Qry_Rpt_Section_H'!$J$228,7,FALSE)</f>
        <v>Crozier</v>
      </c>
      <c r="F14" s="31" t="str">
        <f>VLOOKUP(F13,Qry_Rpt_Section_H!$C$2:'Qry_Rpt_Section_H'!$J$228,7,FALSE)</f>
        <v>Lombard</v>
      </c>
      <c r="G14" s="31" t="str">
        <f>VLOOKUP(G13,Qry_Rpt_Section_H!$C$2:'Qry_Rpt_Section_H'!$J$228,7,FALSE)</f>
        <v>Lombard</v>
      </c>
      <c r="H14" s="31" t="str">
        <f>VLOOKUP(H13,Qry_Rpt_Section_H!$C$2:'Qry_Rpt_Section_H'!$J$228,7,FALSE)</f>
        <v>Lombard</v>
      </c>
      <c r="I14" s="31" t="str">
        <f>VLOOKUP(I13,Qry_Rpt_Section_H!$C$2:'Qry_Rpt_Section_H'!$J$228,7,FALSE)</f>
        <v>Lombard</v>
      </c>
      <c r="J14" s="31" t="str">
        <f>VLOOKUP(J13,Qry_Rpt_Section_H!$C$2:'Qry_Rpt_Section_H'!$J$228,7,FALSE)</f>
        <v>Abeel</v>
      </c>
      <c r="K14" s="31" t="str">
        <f>VLOOKUP(K13,Qry_Rpt_Section_H!$C$2:'Qry_Rpt_Section_H'!$J$228,7,FALSE)</f>
        <v>Willis</v>
      </c>
      <c r="L14" s="31" t="str">
        <f>VLOOKUP(L13,Qry_Rpt_Section_H!$C$2:'Qry_Rpt_Section_H'!$J$228,7,FALSE)</f>
        <v>Berger</v>
      </c>
      <c r="M14" s="31" t="str">
        <f>VLOOKUP(M13,Qry_Rpt_Section_H!$C$2:'Qry_Rpt_Section_H'!$J$228,7,FALSE)</f>
        <v>Berger</v>
      </c>
      <c r="N14" s="31" t="str">
        <f>VLOOKUP(N13,Qry_Rpt_Section_H!$C$2:'Qry_Rpt_Section_H'!$J$228,7,FALSE)</f>
        <v>Mamerow</v>
      </c>
      <c r="O14" s="31" t="str">
        <f>VLOOKUP(O13,Qry_Rpt_Section_H!$C$2:'Qry_Rpt_Section_H'!$J$228,7,FALSE)</f>
        <v>Mamerow</v>
      </c>
      <c r="P14" s="31" t="str">
        <f>VLOOKUP(P13,Qry_Rpt_Section_H!$C$2:'Qry_Rpt_Section_H'!$J$228,7,FALSE)</f>
        <v>Griffith</v>
      </c>
      <c r="Q14" s="31" t="str">
        <f>VLOOKUP(Q13,Qry_Rpt_Section_H!$C$2:'Qry_Rpt_Section_H'!$J$228,7,FALSE)</f>
        <v>Griffith</v>
      </c>
      <c r="R14" s="31" t="str">
        <f>VLOOKUP(R13,Qry_Rpt_Section_H!$C$2:'Qry_Rpt_Section_H'!$J$228,7,FALSE)</f>
        <v>Belknap</v>
      </c>
      <c r="S14" s="31" t="str">
        <f>VLOOKUP(S13,Qry_Rpt_Section_H!$C$2:'Qry_Rpt_Section_H'!$J$228,7,FALSE)</f>
        <v>Belknap</v>
      </c>
      <c r="T14" s="31" t="str">
        <f>VLOOKUP(T13,Qry_Rpt_Section_H!$C$2:'Qry_Rpt_Section_H'!$J$228,7,FALSE)</f>
        <v>Goff</v>
      </c>
      <c r="U14" s="31" t="str">
        <f>VLOOKUP(U13,Qry_Rpt_Section_H!$C$2:'Qry_Rpt_Section_H'!$J$228,7,FALSE)</f>
        <v>Goff</v>
      </c>
      <c r="V14" s="31" t="str">
        <f>VLOOKUP(V13,Qry_Rpt_Section_H!$C$2:'Qry_Rpt_Section_H'!$J$228,7,FALSE)</f>
        <v>Abbey</v>
      </c>
      <c r="W14" s="31" t="str">
        <f>VLOOKUP(W13,Qry_Rpt_Section_H!$C$2:'Qry_Rpt_Section_H'!$J$228,7,FALSE)</f>
        <v>Adams</v>
      </c>
      <c r="X14" s="31" t="str">
        <f>VLOOKUP(X13,Qry_Rpt_Section_H!$C$2:'Qry_Rpt_Section_H'!$J$228,7,FALSE)</f>
        <v>Haley</v>
      </c>
      <c r="Y14" s="31" t="str">
        <f>VLOOKUP(Y13,Qry_Rpt_Section_H!$C$2:'Qry_Rpt_Section_H'!$J$228,7,FALSE)</f>
        <v>Haley</v>
      </c>
      <c r="Z14" s="1" t="s">
        <v>231</v>
      </c>
    </row>
    <row r="15" spans="1:27" s="12" customFormat="1" ht="15.75" x14ac:dyDescent="0.25">
      <c r="A15" s="10" t="s">
        <v>227</v>
      </c>
      <c r="B15" s="11">
        <f>VLOOKUP(B13,Qry_Rpt_Section_H!$C$2:'Qry_Rpt_Section_H'!$J$228,2,FALSE)</f>
        <v>8</v>
      </c>
      <c r="C15" s="11">
        <f>VLOOKUP(C13,Qry_Rpt_Section_H!$C$2:'Qry_Rpt_Section_H'!$J$228,2,FALSE)</f>
        <v>8</v>
      </c>
      <c r="D15" s="11">
        <f>VLOOKUP(D13,Qry_Rpt_Section_H!$C$2:'Qry_Rpt_Section_H'!$J$228,2,FALSE)</f>
        <v>8</v>
      </c>
      <c r="E15" s="11">
        <f>VLOOKUP(E13,Qry_Rpt_Section_H!$C$2:'Qry_Rpt_Section_H'!$J$228,2,FALSE)</f>
        <v>8</v>
      </c>
      <c r="F15" s="11">
        <f>VLOOKUP(F13,Qry_Rpt_Section_H!$C$2:'Qry_Rpt_Section_H'!$J$228,2,FALSE)</f>
        <v>9</v>
      </c>
      <c r="G15" s="11">
        <f>VLOOKUP(G13,Qry_Rpt_Section_H!$C$2:'Qry_Rpt_Section_H'!$J$228,2,FALSE)</f>
        <v>9</v>
      </c>
      <c r="H15" s="11">
        <f>VLOOKUP(H13,Qry_Rpt_Section_H!$C$2:'Qry_Rpt_Section_H'!$J$228,2,FALSE)</f>
        <v>9</v>
      </c>
      <c r="I15" s="11">
        <f>VLOOKUP(I13,Qry_Rpt_Section_H!$C$2:'Qry_Rpt_Section_H'!$J$228,2,FALSE)</f>
        <v>9</v>
      </c>
      <c r="J15" s="11">
        <f>VLOOKUP(J13,Qry_Rpt_Section_H!$C$2:'Qry_Rpt_Section_H'!$J$228,2,FALSE)</f>
        <v>10</v>
      </c>
      <c r="K15" s="11">
        <f>VLOOKUP(K13,Qry_Rpt_Section_H!$C$2:'Qry_Rpt_Section_H'!$J$228,2,FALSE)</f>
        <v>10</v>
      </c>
      <c r="L15" s="11">
        <f>VLOOKUP(L13,Qry_Rpt_Section_H!$C$2:'Qry_Rpt_Section_H'!$J$228,2,FALSE)</f>
        <v>10</v>
      </c>
      <c r="M15" s="11">
        <f>VLOOKUP(M13,Qry_Rpt_Section_H!$C$2:'Qry_Rpt_Section_H'!$J$228,2,FALSE)</f>
        <v>10</v>
      </c>
      <c r="N15" s="11">
        <f>VLOOKUP(N13,Qry_Rpt_Section_H!$C$2:'Qry_Rpt_Section_H'!$J$228,2,FALSE)</f>
        <v>11</v>
      </c>
      <c r="O15" s="11">
        <f>VLOOKUP(O13,Qry_Rpt_Section_H!$C$2:'Qry_Rpt_Section_H'!$J$228,2,FALSE)</f>
        <v>11</v>
      </c>
      <c r="P15" s="11">
        <f>VLOOKUP(P13,Qry_Rpt_Section_H!$C$2:'Qry_Rpt_Section_H'!$J$228,2,FALSE)</f>
        <v>11</v>
      </c>
      <c r="Q15" s="11">
        <f>VLOOKUP(Q13,Qry_Rpt_Section_H!$C$2:'Qry_Rpt_Section_H'!$J$228,2,FALSE)</f>
        <v>11</v>
      </c>
      <c r="R15" s="11">
        <f>VLOOKUP(R13,Qry_Rpt_Section_H!$C$2:'Qry_Rpt_Section_H'!$J$228,2,FALSE)</f>
        <v>12</v>
      </c>
      <c r="S15" s="11">
        <f>VLOOKUP(S13,Qry_Rpt_Section_H!$C$2:'Qry_Rpt_Section_H'!$J$228,2,FALSE)</f>
        <v>12</v>
      </c>
      <c r="T15" s="11">
        <f>VLOOKUP(T13,Qry_Rpt_Section_H!$C$2:'Qry_Rpt_Section_H'!$J$228,2,FALSE)</f>
        <v>12</v>
      </c>
      <c r="U15" s="11">
        <f>VLOOKUP(U13,Qry_Rpt_Section_H!$C$2:'Qry_Rpt_Section_H'!$J$228,2,FALSE)</f>
        <v>12</v>
      </c>
      <c r="V15" s="11">
        <f>VLOOKUP(V13,Qry_Rpt_Section_H!$C$2:'Qry_Rpt_Section_H'!$J$228,2,FALSE)</f>
        <v>13</v>
      </c>
      <c r="W15" s="11">
        <f>VLOOKUP(W13,Qry_Rpt_Section_H!$C$2:'Qry_Rpt_Section_H'!$J$228,2,FALSE)</f>
        <v>13</v>
      </c>
      <c r="X15" s="11">
        <f>VLOOKUP(X13,Qry_Rpt_Section_H!$C$2:'Qry_Rpt_Section_H'!$J$228,2,FALSE)</f>
        <v>13</v>
      </c>
      <c r="Y15" s="11">
        <f>VLOOKUP(Y13,Qry_Rpt_Section_H!$C$2:'Qry_Rpt_Section_H'!$J$228,2,FALSE)</f>
        <v>13</v>
      </c>
      <c r="Z15" s="12" t="s">
        <v>231</v>
      </c>
    </row>
    <row r="16" spans="1:27" s="15" customFormat="1" x14ac:dyDescent="0.2">
      <c r="A16" s="13" t="s">
        <v>228</v>
      </c>
      <c r="B16" s="14">
        <f>VLOOKUP(B13,Qry_Rpt_Section_H!$C$2:'Qry_Rpt_Section_H'!$J$228,3,FALSE)</f>
        <v>1</v>
      </c>
      <c r="C16" s="14">
        <f>VLOOKUP(C13,Qry_Rpt_Section_H!$C$2:'Qry_Rpt_Section_H'!$J$228,3,FALSE)</f>
        <v>2</v>
      </c>
      <c r="D16" s="14">
        <f>VLOOKUP(D13,Qry_Rpt_Section_H!$C$2:'Qry_Rpt_Section_H'!$J$228,3,FALSE)</f>
        <v>3</v>
      </c>
      <c r="E16" s="14">
        <f>VLOOKUP(E13,Qry_Rpt_Section_H!$C$2:'Qry_Rpt_Section_H'!$J$228,3,FALSE)</f>
        <v>4</v>
      </c>
      <c r="F16" s="14">
        <f>VLOOKUP(F13,Qry_Rpt_Section_H!$C$2:'Qry_Rpt_Section_H'!$J$228,3,FALSE)</f>
        <v>1</v>
      </c>
      <c r="G16" s="14">
        <f>VLOOKUP(G13,Qry_Rpt_Section_H!$C$2:'Qry_Rpt_Section_H'!$J$228,3,FALSE)</f>
        <v>2</v>
      </c>
      <c r="H16" s="14">
        <f>VLOOKUP(H13,Qry_Rpt_Section_H!$C$2:'Qry_Rpt_Section_H'!$J$228,3,FALSE)</f>
        <v>3</v>
      </c>
      <c r="I16" s="14">
        <f>VLOOKUP(I13,Qry_Rpt_Section_H!$C$2:'Qry_Rpt_Section_H'!$J$228,3,FALSE)</f>
        <v>4</v>
      </c>
      <c r="J16" s="14">
        <f>VLOOKUP(J13,Qry_Rpt_Section_H!$C$2:'Qry_Rpt_Section_H'!$J$228,3,FALSE)</f>
        <v>1</v>
      </c>
      <c r="K16" s="14">
        <f>VLOOKUP(K13,Qry_Rpt_Section_H!$C$2:'Qry_Rpt_Section_H'!$J$228,3,FALSE)</f>
        <v>2</v>
      </c>
      <c r="L16" s="14">
        <f>VLOOKUP(L13,Qry_Rpt_Section_H!$C$2:'Qry_Rpt_Section_H'!$J$228,3,FALSE)</f>
        <v>3</v>
      </c>
      <c r="M16" s="14">
        <f>VLOOKUP(M13,Qry_Rpt_Section_H!$C$2:'Qry_Rpt_Section_H'!$J$228,3,FALSE)</f>
        <v>4</v>
      </c>
      <c r="N16" s="14">
        <f>VLOOKUP(N13,Qry_Rpt_Section_H!$C$2:'Qry_Rpt_Section_H'!$J$228,3,FALSE)</f>
        <v>1</v>
      </c>
      <c r="O16" s="14">
        <f>VLOOKUP(O13,Qry_Rpt_Section_H!$C$2:'Qry_Rpt_Section_H'!$J$228,3,FALSE)</f>
        <v>2</v>
      </c>
      <c r="P16" s="14">
        <f>VLOOKUP(P13,Qry_Rpt_Section_H!$C$2:'Qry_Rpt_Section_H'!$J$228,3,FALSE)</f>
        <v>3</v>
      </c>
      <c r="Q16" s="14">
        <f>VLOOKUP(Q13,Qry_Rpt_Section_H!$C$2:'Qry_Rpt_Section_H'!$J$228,3,FALSE)</f>
        <v>4</v>
      </c>
      <c r="R16" s="14">
        <f>VLOOKUP(R13,Qry_Rpt_Section_H!$C$2:'Qry_Rpt_Section_H'!$J$228,3,FALSE)</f>
        <v>1</v>
      </c>
      <c r="S16" s="14">
        <f>VLOOKUP(S13,Qry_Rpt_Section_H!$C$2:'Qry_Rpt_Section_H'!$J$228,3,FALSE)</f>
        <v>2</v>
      </c>
      <c r="T16" s="14">
        <f>VLOOKUP(T13,Qry_Rpt_Section_H!$C$2:'Qry_Rpt_Section_H'!$J$228,3,FALSE)</f>
        <v>3</v>
      </c>
      <c r="U16" s="14">
        <f>VLOOKUP(U13,Qry_Rpt_Section_H!$C$2:'Qry_Rpt_Section_H'!$J$228,3,FALSE)</f>
        <v>4</v>
      </c>
      <c r="V16" s="14">
        <f>VLOOKUP(V13,Qry_Rpt_Section_H!$C$2:'Qry_Rpt_Section_H'!$J$228,3,FALSE)</f>
        <v>1</v>
      </c>
      <c r="W16" s="14">
        <f>VLOOKUP(W13,Qry_Rpt_Section_H!$C$2:'Qry_Rpt_Section_H'!$J$228,3,FALSE)</f>
        <v>2</v>
      </c>
      <c r="X16" s="14">
        <f>VLOOKUP(X13,Qry_Rpt_Section_H!$C$2:'Qry_Rpt_Section_H'!$J$228,3,FALSE)</f>
        <v>3</v>
      </c>
      <c r="Y16" s="14">
        <f>VLOOKUP(Y13,Qry_Rpt_Section_H!$C$2:'Qry_Rpt_Section_H'!$J$228,3,FALSE)</f>
        <v>4</v>
      </c>
      <c r="Z16" s="15" t="s">
        <v>231</v>
      </c>
    </row>
    <row r="17" spans="1:26" x14ac:dyDescent="0.2">
      <c r="A17" s="5" t="s">
        <v>225</v>
      </c>
      <c r="B17" s="26">
        <v>4001</v>
      </c>
      <c r="C17" s="26">
        <v>4002</v>
      </c>
      <c r="D17" s="26">
        <v>4003</v>
      </c>
      <c r="E17" s="26">
        <v>4004</v>
      </c>
      <c r="F17" s="26">
        <v>4005</v>
      </c>
      <c r="G17" s="26">
        <v>4006</v>
      </c>
      <c r="H17" s="26">
        <v>4007</v>
      </c>
      <c r="I17" s="26">
        <v>4008</v>
      </c>
      <c r="J17" s="26">
        <v>4009</v>
      </c>
      <c r="K17" s="26">
        <v>4010</v>
      </c>
      <c r="L17" s="26">
        <v>4011</v>
      </c>
      <c r="M17" s="26">
        <v>4012</v>
      </c>
      <c r="N17" s="26">
        <v>4013</v>
      </c>
      <c r="O17" s="26">
        <v>4014</v>
      </c>
      <c r="P17" s="26">
        <v>4015</v>
      </c>
      <c r="Q17" s="26">
        <v>4016</v>
      </c>
      <c r="R17" s="26">
        <v>4017</v>
      </c>
      <c r="S17" s="26">
        <v>4018</v>
      </c>
      <c r="T17" s="26">
        <v>4019</v>
      </c>
      <c r="U17" s="26">
        <v>4020</v>
      </c>
      <c r="V17" s="26">
        <v>4021</v>
      </c>
      <c r="W17" s="26">
        <v>4022</v>
      </c>
      <c r="X17" s="26">
        <v>4023</v>
      </c>
      <c r="Y17" s="26">
        <v>4024</v>
      </c>
      <c r="Z17" s="1" t="s">
        <v>231</v>
      </c>
    </row>
    <row r="18" spans="1:26" x14ac:dyDescent="0.2">
      <c r="A18" s="4" t="s">
        <v>6</v>
      </c>
      <c r="B18" s="31" t="str">
        <f>VLOOKUP(B17,Qry_Rpt_Section_H!$C$2:'Qry_Rpt_Section_H'!$J$228,7,FALSE)</f>
        <v>Champaigne</v>
      </c>
      <c r="C18" s="31" t="str">
        <f>VLOOKUP(C17,Qry_Rpt_Section_H!$C$2:'Qry_Rpt_Section_H'!$J$228,7,FALSE)</f>
        <v>Champaigne</v>
      </c>
      <c r="D18" s="31" t="str">
        <f>VLOOKUP(D17,Qry_Rpt_Section_H!$C$2:'Qry_Rpt_Section_H'!$J$228,7,FALSE)</f>
        <v>Guntrum Sr.</v>
      </c>
      <c r="E18" s="31" t="str">
        <f>VLOOKUP(E17,Qry_Rpt_Section_H!$C$2:'Qry_Rpt_Section_H'!$J$228,7,FALSE)</f>
        <v>Guntrum</v>
      </c>
      <c r="F18" s="31" t="str">
        <f>VLOOKUP(F17,Qry_Rpt_Section_H!$C$2:'Qry_Rpt_Section_H'!$J$228,7,FALSE)</f>
        <v>Clemens</v>
      </c>
      <c r="G18" s="31" t="str">
        <f>VLOOKUP(G17,Qry_Rpt_Section_H!$C$2:'Qry_Rpt_Section_H'!$J$228,7,FALSE)</f>
        <v>Nickel</v>
      </c>
      <c r="H18" s="31" t="str">
        <f>VLOOKUP(H17,Qry_Rpt_Section_H!$C$2:'Qry_Rpt_Section_H'!$J$228,7,FALSE)</f>
        <v>Morgan</v>
      </c>
      <c r="I18" s="31" t="str">
        <f>VLOOKUP(I17,Qry_Rpt_Section_H!$C$2:'Qry_Rpt_Section_H'!$J$228,7,FALSE)</f>
        <v>Morgan</v>
      </c>
      <c r="J18" s="31" t="str">
        <f>VLOOKUP(J17,Qry_Rpt_Section_H!$C$2:'Qry_Rpt_Section_H'!$J$228,7,FALSE)</f>
        <v>Champaigne</v>
      </c>
      <c r="K18" s="31" t="str">
        <f>VLOOKUP(K17,Qry_Rpt_Section_H!$C$2:'Qry_Rpt_Section_H'!$J$228,7,FALSE)</f>
        <v>Champaigne</v>
      </c>
      <c r="L18" s="31" t="str">
        <f>VLOOKUP(L17,Qry_Rpt_Section_H!$C$2:'Qry_Rpt_Section_H'!$J$228,7,FALSE)</f>
        <v>Day Jr.</v>
      </c>
      <c r="M18" s="31" t="str">
        <f>VLOOKUP(M17,Qry_Rpt_Section_H!$C$2:'Qry_Rpt_Section_H'!$J$228,7,FALSE)</f>
        <v>Day</v>
      </c>
      <c r="N18" s="31" t="str">
        <f>VLOOKUP(N17,Qry_Rpt_Section_H!$C$2:'Qry_Rpt_Section_H'!$J$228,7,FALSE)</f>
        <v>Martin</v>
      </c>
      <c r="O18" s="31" t="str">
        <f>VLOOKUP(O17,Qry_Rpt_Section_H!$C$2:'Qry_Rpt_Section_H'!$J$228,7,FALSE)</f>
        <v>Martin</v>
      </c>
      <c r="P18" s="31" t="str">
        <f>VLOOKUP(P17,Qry_Rpt_Section_H!$C$2:'Qry_Rpt_Section_H'!$J$228,7,FALSE)</f>
        <v>Martin</v>
      </c>
      <c r="Q18" s="31" t="str">
        <f>VLOOKUP(Q17,Qry_Rpt_Section_H!$C$2:'Qry_Rpt_Section_H'!$J$228,7,FALSE)</f>
        <v>Martin</v>
      </c>
      <c r="R18" s="31" t="str">
        <f>VLOOKUP(R17,Qry_Rpt_Section_H!$C$2:'Qry_Rpt_Section_H'!$J$228,7,FALSE)</f>
        <v>Demcovich Sr.</v>
      </c>
      <c r="S18" s="31" t="str">
        <f>VLOOKUP(S17,Qry_Rpt_Section_H!$C$2:'Qry_Rpt_Section_H'!$J$228,7,FALSE)</f>
        <v>Demcovich</v>
      </c>
      <c r="T18" s="31" t="str">
        <f>VLOOKUP(T17,Qry_Rpt_Section_H!$C$2:'Qry_Rpt_Section_H'!$J$228,7,FALSE)</f>
        <v>Mikolon</v>
      </c>
      <c r="U18" s="31" t="str">
        <f>VLOOKUP(U17,Qry_Rpt_Section_H!$C$2:'Qry_Rpt_Section_H'!$J$228,7,FALSE)</f>
        <v>Coro</v>
      </c>
      <c r="V18" s="31" t="str">
        <f>VLOOKUP(V17,Qry_Rpt_Section_H!$C$2:'Qry_Rpt_Section_H'!$J$228,7,FALSE)</f>
        <v>Symonds</v>
      </c>
      <c r="W18" s="31" t="str">
        <f>VLOOKUP(W17,Qry_Rpt_Section_H!$C$2:'Qry_Rpt_Section_H'!$J$228,7,FALSE)</f>
        <v>Symonds</v>
      </c>
      <c r="X18" s="31" t="str">
        <f>VLOOKUP(X17,Qry_Rpt_Section_H!$C$2:'Qry_Rpt_Section_H'!$J$228,7,FALSE)</f>
        <v>Beiter</v>
      </c>
      <c r="Y18" s="31" t="str">
        <f>VLOOKUP(Y17,Qry_Rpt_Section_H!$C$2:'Qry_Rpt_Section_H'!$J$228,7,FALSE)</f>
        <v>Beiter</v>
      </c>
      <c r="Z18" s="1" t="s">
        <v>231</v>
      </c>
    </row>
    <row r="19" spans="1:26" s="12" customFormat="1" ht="15.75" x14ac:dyDescent="0.25">
      <c r="A19" s="10" t="s">
        <v>227</v>
      </c>
      <c r="B19" s="11">
        <f>VLOOKUP(B17,Qry_Rpt_Section_H!$C$2:'Qry_Rpt_Section_H'!$J$228,2,FALSE)</f>
        <v>8</v>
      </c>
      <c r="C19" s="11">
        <f>VLOOKUP(C17,Qry_Rpt_Section_H!$C$2:'Qry_Rpt_Section_H'!$J$228,2,FALSE)</f>
        <v>8</v>
      </c>
      <c r="D19" s="11">
        <f>VLOOKUP(D17,Qry_Rpt_Section_H!$C$2:'Qry_Rpt_Section_H'!$J$228,2,FALSE)</f>
        <v>8</v>
      </c>
      <c r="E19" s="11">
        <f>VLOOKUP(E17,Qry_Rpt_Section_H!$C$2:'Qry_Rpt_Section_H'!$J$228,2,FALSE)</f>
        <v>8</v>
      </c>
      <c r="F19" s="11">
        <f>VLOOKUP(F17,Qry_Rpt_Section_H!$C$2:'Qry_Rpt_Section_H'!$J$228,2,FALSE)</f>
        <v>9</v>
      </c>
      <c r="G19" s="11">
        <f>VLOOKUP(G17,Qry_Rpt_Section_H!$C$2:'Qry_Rpt_Section_H'!$J$228,2,FALSE)</f>
        <v>9</v>
      </c>
      <c r="H19" s="11">
        <f>VLOOKUP(H17,Qry_Rpt_Section_H!$C$2:'Qry_Rpt_Section_H'!$J$228,2,FALSE)</f>
        <v>9</v>
      </c>
      <c r="I19" s="11">
        <f>VLOOKUP(I17,Qry_Rpt_Section_H!$C$2:'Qry_Rpt_Section_H'!$J$228,2,FALSE)</f>
        <v>9</v>
      </c>
      <c r="J19" s="11">
        <f>VLOOKUP(J17,Qry_Rpt_Section_H!$C$2:'Qry_Rpt_Section_H'!$J$228,2,FALSE)</f>
        <v>10</v>
      </c>
      <c r="K19" s="11">
        <f>VLOOKUP(K17,Qry_Rpt_Section_H!$C$2:'Qry_Rpt_Section_H'!$J$228,2,FALSE)</f>
        <v>10</v>
      </c>
      <c r="L19" s="11">
        <f>VLOOKUP(L17,Qry_Rpt_Section_H!$C$2:'Qry_Rpt_Section_H'!$J$228,2,FALSE)</f>
        <v>10</v>
      </c>
      <c r="M19" s="11">
        <f>VLOOKUP(M17,Qry_Rpt_Section_H!$C$2:'Qry_Rpt_Section_H'!$J$228,2,FALSE)</f>
        <v>10</v>
      </c>
      <c r="N19" s="11">
        <f>VLOOKUP(N17,Qry_Rpt_Section_H!$C$2:'Qry_Rpt_Section_H'!$J$228,2,FALSE)</f>
        <v>11</v>
      </c>
      <c r="O19" s="11">
        <f>VLOOKUP(O17,Qry_Rpt_Section_H!$C$2:'Qry_Rpt_Section_H'!$J$228,2,FALSE)</f>
        <v>11</v>
      </c>
      <c r="P19" s="11">
        <f>VLOOKUP(P17,Qry_Rpt_Section_H!$C$2:'Qry_Rpt_Section_H'!$J$228,2,FALSE)</f>
        <v>11</v>
      </c>
      <c r="Q19" s="11">
        <f>VLOOKUP(Q17,Qry_Rpt_Section_H!$C$2:'Qry_Rpt_Section_H'!$J$228,2,FALSE)</f>
        <v>11</v>
      </c>
      <c r="R19" s="11">
        <f>VLOOKUP(R17,Qry_Rpt_Section_H!$C$2:'Qry_Rpt_Section_H'!$J$228,2,FALSE)</f>
        <v>12</v>
      </c>
      <c r="S19" s="11">
        <f>VLOOKUP(S17,Qry_Rpt_Section_H!$C$2:'Qry_Rpt_Section_H'!$J$228,2,FALSE)</f>
        <v>12</v>
      </c>
      <c r="T19" s="11">
        <f>VLOOKUP(T17,Qry_Rpt_Section_H!$C$2:'Qry_Rpt_Section_H'!$J$228,2,FALSE)</f>
        <v>12</v>
      </c>
      <c r="U19" s="11">
        <f>VLOOKUP(U17,Qry_Rpt_Section_H!$C$2:'Qry_Rpt_Section_H'!$J$228,2,FALSE)</f>
        <v>12</v>
      </c>
      <c r="V19" s="11">
        <f>VLOOKUP(V17,Qry_Rpt_Section_H!$C$2:'Qry_Rpt_Section_H'!$J$228,2,FALSE)</f>
        <v>13</v>
      </c>
      <c r="W19" s="11">
        <f>VLOOKUP(W17,Qry_Rpt_Section_H!$C$2:'Qry_Rpt_Section_H'!$J$228,2,FALSE)</f>
        <v>13</v>
      </c>
      <c r="X19" s="11">
        <f>VLOOKUP(X17,Qry_Rpt_Section_H!$C$2:'Qry_Rpt_Section_H'!$J$228,2,FALSE)</f>
        <v>13</v>
      </c>
      <c r="Y19" s="11">
        <f>VLOOKUP(Y17,Qry_Rpt_Section_H!$C$2:'Qry_Rpt_Section_H'!$J$228,2,FALSE)</f>
        <v>13</v>
      </c>
      <c r="Z19" s="12" t="s">
        <v>231</v>
      </c>
    </row>
    <row r="20" spans="1:26" s="15" customFormat="1" x14ac:dyDescent="0.2">
      <c r="A20" s="13" t="s">
        <v>228</v>
      </c>
      <c r="B20" s="14">
        <f>VLOOKUP(B17,Qry_Rpt_Section_H!$C$2:'Qry_Rpt_Section_H'!$J$228,3,FALSE)</f>
        <v>5</v>
      </c>
      <c r="C20" s="14">
        <f>VLOOKUP(C17,Qry_Rpt_Section_H!$C$2:'Qry_Rpt_Section_H'!$J$228,3,FALSE)</f>
        <v>6</v>
      </c>
      <c r="D20" s="14">
        <f>VLOOKUP(D17,Qry_Rpt_Section_H!$C$2:'Qry_Rpt_Section_H'!$J$228,3,FALSE)</f>
        <v>7</v>
      </c>
      <c r="E20" s="14">
        <f>VLOOKUP(E17,Qry_Rpt_Section_H!$C$2:'Qry_Rpt_Section_H'!$J$228,3,FALSE)</f>
        <v>8</v>
      </c>
      <c r="F20" s="14">
        <f>VLOOKUP(F17,Qry_Rpt_Section_H!$C$2:'Qry_Rpt_Section_H'!$J$228,3,FALSE)</f>
        <v>5</v>
      </c>
      <c r="G20" s="14">
        <f>VLOOKUP(G17,Qry_Rpt_Section_H!$C$2:'Qry_Rpt_Section_H'!$J$228,3,FALSE)</f>
        <v>6</v>
      </c>
      <c r="H20" s="14">
        <f>VLOOKUP(H17,Qry_Rpt_Section_H!$C$2:'Qry_Rpt_Section_H'!$J$228,3,FALSE)</f>
        <v>7</v>
      </c>
      <c r="I20" s="14">
        <f>VLOOKUP(I17,Qry_Rpt_Section_H!$C$2:'Qry_Rpt_Section_H'!$J$228,3,FALSE)</f>
        <v>8</v>
      </c>
      <c r="J20" s="14">
        <f>VLOOKUP(J17,Qry_Rpt_Section_H!$C$2:'Qry_Rpt_Section_H'!$J$228,3,FALSE)</f>
        <v>5</v>
      </c>
      <c r="K20" s="14">
        <f>VLOOKUP(K17,Qry_Rpt_Section_H!$C$2:'Qry_Rpt_Section_H'!$J$228,3,FALSE)</f>
        <v>6</v>
      </c>
      <c r="L20" s="14">
        <f>VLOOKUP(L17,Qry_Rpt_Section_H!$C$2:'Qry_Rpt_Section_H'!$J$228,3,FALSE)</f>
        <v>7</v>
      </c>
      <c r="M20" s="14">
        <f>VLOOKUP(M17,Qry_Rpt_Section_H!$C$2:'Qry_Rpt_Section_H'!$J$228,3,FALSE)</f>
        <v>8</v>
      </c>
      <c r="N20" s="14">
        <f>VLOOKUP(N17,Qry_Rpt_Section_H!$C$2:'Qry_Rpt_Section_H'!$J$228,3,FALSE)</f>
        <v>5</v>
      </c>
      <c r="O20" s="14">
        <f>VLOOKUP(O17,Qry_Rpt_Section_H!$C$2:'Qry_Rpt_Section_H'!$J$228,3,FALSE)</f>
        <v>6</v>
      </c>
      <c r="P20" s="14">
        <f>VLOOKUP(P17,Qry_Rpt_Section_H!$C$2:'Qry_Rpt_Section_H'!$J$228,3,FALSE)</f>
        <v>7</v>
      </c>
      <c r="Q20" s="14">
        <f>VLOOKUP(Q17,Qry_Rpt_Section_H!$C$2:'Qry_Rpt_Section_H'!$J$228,3,FALSE)</f>
        <v>8</v>
      </c>
      <c r="R20" s="14">
        <f>VLOOKUP(R17,Qry_Rpt_Section_H!$C$2:'Qry_Rpt_Section_H'!$J$228,3,FALSE)</f>
        <v>5</v>
      </c>
      <c r="S20" s="14">
        <f>VLOOKUP(S17,Qry_Rpt_Section_H!$C$2:'Qry_Rpt_Section_H'!$J$228,3,FALSE)</f>
        <v>6</v>
      </c>
      <c r="T20" s="14">
        <f>VLOOKUP(T17,Qry_Rpt_Section_H!$C$2:'Qry_Rpt_Section_H'!$J$228,3,FALSE)</f>
        <v>7</v>
      </c>
      <c r="U20" s="14">
        <f>VLOOKUP(U17,Qry_Rpt_Section_H!$C$2:'Qry_Rpt_Section_H'!$J$228,3,FALSE)</f>
        <v>8</v>
      </c>
      <c r="V20" s="14">
        <f>VLOOKUP(V17,Qry_Rpt_Section_H!$C$2:'Qry_Rpt_Section_H'!$J$228,3,FALSE)</f>
        <v>5</v>
      </c>
      <c r="W20" s="14">
        <f>VLOOKUP(W17,Qry_Rpt_Section_H!$C$2:'Qry_Rpt_Section_H'!$J$228,3,FALSE)</f>
        <v>6</v>
      </c>
      <c r="X20" s="14">
        <f>VLOOKUP(X17,Qry_Rpt_Section_H!$C$2:'Qry_Rpt_Section_H'!$J$228,3,FALSE)</f>
        <v>7</v>
      </c>
      <c r="Y20" s="14">
        <f>VLOOKUP(Y17,Qry_Rpt_Section_H!$C$2:'Qry_Rpt_Section_H'!$J$228,3,FALSE)</f>
        <v>8</v>
      </c>
      <c r="Z20" s="15" t="s">
        <v>231</v>
      </c>
    </row>
    <row r="21" spans="1:26" x14ac:dyDescent="0.2">
      <c r="A21" s="5" t="s">
        <v>225</v>
      </c>
      <c r="B21" s="27">
        <v>5001</v>
      </c>
      <c r="C21" s="27">
        <v>5002</v>
      </c>
      <c r="D21" s="27">
        <v>5003</v>
      </c>
      <c r="E21" s="27">
        <v>5004</v>
      </c>
      <c r="F21" s="26">
        <v>5005</v>
      </c>
      <c r="G21" s="26">
        <v>5006</v>
      </c>
      <c r="H21" s="26">
        <v>5007</v>
      </c>
      <c r="I21" s="26">
        <v>5008</v>
      </c>
      <c r="J21" s="26">
        <v>5009</v>
      </c>
      <c r="K21" s="26">
        <v>5010</v>
      </c>
      <c r="L21" s="26">
        <v>5011</v>
      </c>
      <c r="M21" s="26">
        <v>5012</v>
      </c>
      <c r="N21" s="26">
        <v>5013</v>
      </c>
      <c r="O21" s="26">
        <v>5014</v>
      </c>
      <c r="P21" s="26">
        <v>5015</v>
      </c>
      <c r="Q21" s="26">
        <v>5016</v>
      </c>
      <c r="R21" s="26">
        <v>5017</v>
      </c>
      <c r="S21" s="26">
        <v>5018</v>
      </c>
      <c r="T21" s="26">
        <v>5019</v>
      </c>
      <c r="U21" s="26">
        <v>5020</v>
      </c>
      <c r="V21" s="26">
        <v>5021</v>
      </c>
      <c r="W21" s="26">
        <v>5022</v>
      </c>
      <c r="X21" s="26">
        <v>5023</v>
      </c>
      <c r="Y21" s="26">
        <v>5024</v>
      </c>
      <c r="Z21" s="1" t="s">
        <v>231</v>
      </c>
    </row>
    <row r="22" spans="1:26" x14ac:dyDescent="0.2">
      <c r="A22" s="4" t="s">
        <v>6</v>
      </c>
      <c r="B22" s="31"/>
      <c r="C22" s="31"/>
      <c r="D22" s="31"/>
      <c r="E22" s="31"/>
      <c r="F22" s="31" t="str">
        <f>VLOOKUP(F21,Qry_Rpt_Section_H!$C$2:'Qry_Rpt_Section_H'!$J$228,7,FALSE)</f>
        <v>Curtis</v>
      </c>
      <c r="G22" s="31" t="str">
        <f>VLOOKUP(G21,Qry_Rpt_Section_H!$C$2:'Qry_Rpt_Section_H'!$J$228,7,FALSE)</f>
        <v>Curtis</v>
      </c>
      <c r="H22" s="31" t="str">
        <f>VLOOKUP(H21,Qry_Rpt_Section_H!$C$2:'Qry_Rpt_Section_H'!$J$228,7,FALSE)</f>
        <v>Reisinger</v>
      </c>
      <c r="I22" s="31" t="str">
        <f>VLOOKUP(I21,Qry_Rpt_Section_H!$C$2:'Qry_Rpt_Section_H'!$J$228,7,FALSE)</f>
        <v>Slye</v>
      </c>
      <c r="J22" s="31" t="str">
        <f>VLOOKUP(J21,Qry_Rpt_Section_H!$C$2:'Qry_Rpt_Section_H'!$J$228,7,FALSE)</f>
        <v>Abbatoy</v>
      </c>
      <c r="K22" s="31" t="str">
        <f>VLOOKUP(K21,Qry_Rpt_Section_H!$C$2:'Qry_Rpt_Section_H'!$J$228,7,FALSE)</f>
        <v>Day</v>
      </c>
      <c r="L22" s="31" t="str">
        <f>VLOOKUP(L21,Qry_Rpt_Section_H!$C$2:'Qry_Rpt_Section_H'!$J$228,7,FALSE)</f>
        <v>Day</v>
      </c>
      <c r="M22" s="31" t="str">
        <f>VLOOKUP(M21,Qry_Rpt_Section_H!$C$2:'Qry_Rpt_Section_H'!$J$228,7,FALSE)</f>
        <v>O'Brien</v>
      </c>
      <c r="N22" s="31" t="str">
        <f>VLOOKUP(N21,Qry_Rpt_Section_H!$C$2:'Qry_Rpt_Section_H'!$J$228,7,FALSE)</f>
        <v>Lyness</v>
      </c>
      <c r="O22" s="31" t="str">
        <f>VLOOKUP(O21,Qry_Rpt_Section_H!$C$2:'Qry_Rpt_Section_H'!$J$228,7,FALSE)</f>
        <v>Lyness</v>
      </c>
      <c r="P22" s="31" t="str">
        <f>VLOOKUP(P21,Qry_Rpt_Section_H!$C$2:'Qry_Rpt_Section_H'!$J$228,7,FALSE)</f>
        <v>Symonds</v>
      </c>
      <c r="Q22" s="31" t="str">
        <f>VLOOKUP(Q21,Qry_Rpt_Section_H!$C$2:'Qry_Rpt_Section_H'!$J$228,7,FALSE)</f>
        <v>Symonds</v>
      </c>
      <c r="R22" s="31" t="str">
        <f>VLOOKUP(R21,Qry_Rpt_Section_H!$C$2:'Qry_Rpt_Section_H'!$J$228,7,FALSE)</f>
        <v>Dorr, Jr.</v>
      </c>
      <c r="S22" s="31" t="str">
        <f>VLOOKUP(S21,Qry_Rpt_Section_H!$C$2:'Qry_Rpt_Section_H'!$J$228,7,FALSE)</f>
        <v>Dorr</v>
      </c>
      <c r="T22" s="31" t="str">
        <f>VLOOKUP(T21,Qry_Rpt_Section_H!$C$2:'Qry_Rpt_Section_H'!$J$228,7,FALSE)</f>
        <v>Inguagiato</v>
      </c>
      <c r="U22" s="31" t="str">
        <f>VLOOKUP(U21,Qry_Rpt_Section_H!$C$2:'Qry_Rpt_Section_H'!$J$228,7,FALSE)</f>
        <v>Belanger</v>
      </c>
      <c r="V22" s="31" t="str">
        <f>VLOOKUP(V21,Qry_Rpt_Section_H!$C$2:'Qry_Rpt_Section_H'!$J$228,7,FALSE)</f>
        <v>Belanger</v>
      </c>
      <c r="W22" s="31" t="str">
        <f>VLOOKUP(W21,Qry_Rpt_Section_H!$C$2:'Qry_Rpt_Section_H'!$J$228,7,FALSE)</f>
        <v>Belanger</v>
      </c>
      <c r="X22" s="31" t="str">
        <f>VLOOKUP(X21,Qry_Rpt_Section_H!$C$2:'Qry_Rpt_Section_H'!$J$228,7,FALSE)</f>
        <v>Belanger</v>
      </c>
      <c r="Y22" s="31" t="str">
        <f>VLOOKUP(Y21,Qry_Rpt_Section_H!$C$2:'Qry_Rpt_Section_H'!$J$228,7,FALSE)</f>
        <v>Belanger</v>
      </c>
      <c r="Z22" s="1" t="s">
        <v>231</v>
      </c>
    </row>
    <row r="23" spans="1:26" s="12" customFormat="1" ht="15.75" x14ac:dyDescent="0.25">
      <c r="A23" s="10" t="s">
        <v>227</v>
      </c>
      <c r="B23" s="21"/>
      <c r="C23" s="21"/>
      <c r="D23" s="21"/>
      <c r="E23" s="21"/>
      <c r="F23" s="11">
        <f>VLOOKUP(F21,Qry_Rpt_Section_H!$C$2:'Qry_Rpt_Section_H'!$J$228,2,FALSE)</f>
        <v>14</v>
      </c>
      <c r="G23" s="11">
        <f>VLOOKUP(G21,Qry_Rpt_Section_H!$C$2:'Qry_Rpt_Section_H'!$J$228,2,FALSE)</f>
        <v>14</v>
      </c>
      <c r="H23" s="11">
        <f>VLOOKUP(H21,Qry_Rpt_Section_H!$C$2:'Qry_Rpt_Section_H'!$J$228,2,FALSE)</f>
        <v>14</v>
      </c>
      <c r="I23" s="11">
        <f>VLOOKUP(I21,Qry_Rpt_Section_H!$C$2:'Qry_Rpt_Section_H'!$J$228,2,FALSE)</f>
        <v>14</v>
      </c>
      <c r="J23" s="11">
        <f>VLOOKUP(J21,Qry_Rpt_Section_H!$C$2:'Qry_Rpt_Section_H'!$J$228,2,FALSE)</f>
        <v>15</v>
      </c>
      <c r="K23" s="11">
        <f>VLOOKUP(K21,Qry_Rpt_Section_H!$C$2:'Qry_Rpt_Section_H'!$J$228,2,FALSE)</f>
        <v>15</v>
      </c>
      <c r="L23" s="11">
        <f>VLOOKUP(L21,Qry_Rpt_Section_H!$C$2:'Qry_Rpt_Section_H'!$J$228,2,FALSE)</f>
        <v>15</v>
      </c>
      <c r="M23" s="11">
        <f>VLOOKUP(M21,Qry_Rpt_Section_H!$C$2:'Qry_Rpt_Section_H'!$J$228,2,FALSE)</f>
        <v>15</v>
      </c>
      <c r="N23" s="11">
        <f>VLOOKUP(N21,Qry_Rpt_Section_H!$C$2:'Qry_Rpt_Section_H'!$J$228,2,FALSE)</f>
        <v>16</v>
      </c>
      <c r="O23" s="11">
        <f>VLOOKUP(O21,Qry_Rpt_Section_H!$C$2:'Qry_Rpt_Section_H'!$J$228,2,FALSE)</f>
        <v>16</v>
      </c>
      <c r="P23" s="11">
        <f>VLOOKUP(P21,Qry_Rpt_Section_H!$C$2:'Qry_Rpt_Section_H'!$J$228,2,FALSE)</f>
        <v>16</v>
      </c>
      <c r="Q23" s="11">
        <f>VLOOKUP(Q21,Qry_Rpt_Section_H!$C$2:'Qry_Rpt_Section_H'!$J$228,2,FALSE)</f>
        <v>16</v>
      </c>
      <c r="R23" s="11">
        <f>VLOOKUP(R21,Qry_Rpt_Section_H!$C$2:'Qry_Rpt_Section_H'!$J$228,2,FALSE)</f>
        <v>17</v>
      </c>
      <c r="S23" s="11">
        <f>VLOOKUP(S21,Qry_Rpt_Section_H!$C$2:'Qry_Rpt_Section_H'!$J$228,2,FALSE)</f>
        <v>17</v>
      </c>
      <c r="T23" s="11">
        <f>VLOOKUP(T21,Qry_Rpt_Section_H!$C$2:'Qry_Rpt_Section_H'!$J$228,2,FALSE)</f>
        <v>17</v>
      </c>
      <c r="U23" s="11">
        <f>VLOOKUP(U21,Qry_Rpt_Section_H!$C$2:'Qry_Rpt_Section_H'!$J$228,2,FALSE)</f>
        <v>17</v>
      </c>
      <c r="V23" s="11">
        <f>VLOOKUP(V21,Qry_Rpt_Section_H!$C$2:'Qry_Rpt_Section_H'!$J$228,2,FALSE)</f>
        <v>18</v>
      </c>
      <c r="W23" s="11">
        <f>VLOOKUP(W21,Qry_Rpt_Section_H!$C$2:'Qry_Rpt_Section_H'!$J$228,2,FALSE)</f>
        <v>18</v>
      </c>
      <c r="X23" s="11">
        <f>VLOOKUP(X21,Qry_Rpt_Section_H!$C$2:'Qry_Rpt_Section_H'!$J$228,2,FALSE)</f>
        <v>18</v>
      </c>
      <c r="Y23" s="11">
        <f>VLOOKUP(Y21,Qry_Rpt_Section_H!$C$2:'Qry_Rpt_Section_H'!$J$228,2,FALSE)</f>
        <v>18</v>
      </c>
      <c r="Z23" s="12" t="s">
        <v>231</v>
      </c>
    </row>
    <row r="24" spans="1:26" s="15" customFormat="1" x14ac:dyDescent="0.2">
      <c r="A24" s="13" t="s">
        <v>228</v>
      </c>
      <c r="B24" s="20"/>
      <c r="C24" s="20"/>
      <c r="D24" s="20"/>
      <c r="E24" s="20"/>
      <c r="F24" s="14">
        <f>VLOOKUP(F21,Qry_Rpt_Section_H!$C$2:'Qry_Rpt_Section_H'!$J$228,3,FALSE)</f>
        <v>1</v>
      </c>
      <c r="G24" s="14">
        <f>VLOOKUP(G21,Qry_Rpt_Section_H!$C$2:'Qry_Rpt_Section_H'!$J$228,3,FALSE)</f>
        <v>2</v>
      </c>
      <c r="H24" s="14">
        <f>VLOOKUP(H21,Qry_Rpt_Section_H!$C$2:'Qry_Rpt_Section_H'!$J$228,3,FALSE)</f>
        <v>3</v>
      </c>
      <c r="I24" s="14">
        <f>VLOOKUP(I21,Qry_Rpt_Section_H!$C$2:'Qry_Rpt_Section_H'!$J$228,3,FALSE)</f>
        <v>4</v>
      </c>
      <c r="J24" s="14">
        <f>VLOOKUP(J21,Qry_Rpt_Section_H!$C$2:'Qry_Rpt_Section_H'!$J$228,3,FALSE)</f>
        <v>1</v>
      </c>
      <c r="K24" s="14">
        <f>VLOOKUP(K21,Qry_Rpt_Section_H!$C$2:'Qry_Rpt_Section_H'!$J$228,3,FALSE)</f>
        <v>2</v>
      </c>
      <c r="L24" s="14">
        <f>VLOOKUP(L21,Qry_Rpt_Section_H!$C$2:'Qry_Rpt_Section_H'!$J$228,3,FALSE)</f>
        <v>3</v>
      </c>
      <c r="M24" s="14">
        <f>VLOOKUP(M21,Qry_Rpt_Section_H!$C$2:'Qry_Rpt_Section_H'!$J$228,3,FALSE)</f>
        <v>4</v>
      </c>
      <c r="N24" s="14">
        <f>VLOOKUP(N21,Qry_Rpt_Section_H!$C$2:'Qry_Rpt_Section_H'!$J$228,3,FALSE)</f>
        <v>1</v>
      </c>
      <c r="O24" s="14">
        <f>VLOOKUP(O21,Qry_Rpt_Section_H!$C$2:'Qry_Rpt_Section_H'!$J$228,3,FALSE)</f>
        <v>2</v>
      </c>
      <c r="P24" s="14">
        <f>VLOOKUP(P21,Qry_Rpt_Section_H!$C$2:'Qry_Rpt_Section_H'!$J$228,3,FALSE)</f>
        <v>3</v>
      </c>
      <c r="Q24" s="14">
        <f>VLOOKUP(Q21,Qry_Rpt_Section_H!$C$2:'Qry_Rpt_Section_H'!$J$228,3,FALSE)</f>
        <v>4</v>
      </c>
      <c r="R24" s="14">
        <f>VLOOKUP(R21,Qry_Rpt_Section_H!$C$2:'Qry_Rpt_Section_H'!$J$228,3,FALSE)</f>
        <v>1</v>
      </c>
      <c r="S24" s="14">
        <f>VLOOKUP(S21,Qry_Rpt_Section_H!$C$2:'Qry_Rpt_Section_H'!$J$228,3,FALSE)</f>
        <v>2</v>
      </c>
      <c r="T24" s="14">
        <f>VLOOKUP(T21,Qry_Rpt_Section_H!$C$2:'Qry_Rpt_Section_H'!$J$228,3,FALSE)</f>
        <v>3</v>
      </c>
      <c r="U24" s="14">
        <f>VLOOKUP(U21,Qry_Rpt_Section_H!$C$2:'Qry_Rpt_Section_H'!$J$228,3,FALSE)</f>
        <v>4</v>
      </c>
      <c r="V24" s="14">
        <f>VLOOKUP(V21,Qry_Rpt_Section_H!$C$2:'Qry_Rpt_Section_H'!$J$228,3,FALSE)</f>
        <v>1</v>
      </c>
      <c r="W24" s="14">
        <f>VLOOKUP(W21,Qry_Rpt_Section_H!$C$2:'Qry_Rpt_Section_H'!$J$228,3,FALSE)</f>
        <v>2</v>
      </c>
      <c r="X24" s="14">
        <f>VLOOKUP(X21,Qry_Rpt_Section_H!$C$2:'Qry_Rpt_Section_H'!$J$228,3,FALSE)</f>
        <v>3</v>
      </c>
      <c r="Y24" s="14">
        <f>VLOOKUP(Y21,Qry_Rpt_Section_H!$C$2:'Qry_Rpt_Section_H'!$J$228,3,FALSE)</f>
        <v>4</v>
      </c>
      <c r="Z24" s="15" t="s">
        <v>231</v>
      </c>
    </row>
    <row r="25" spans="1:26" x14ac:dyDescent="0.2">
      <c r="A25" s="5" t="s">
        <v>225</v>
      </c>
      <c r="B25" s="27">
        <v>6001</v>
      </c>
      <c r="C25" s="27">
        <v>6002</v>
      </c>
      <c r="D25" s="27">
        <v>6003</v>
      </c>
      <c r="E25" s="27">
        <v>6004</v>
      </c>
      <c r="F25" s="26">
        <v>6005</v>
      </c>
      <c r="G25" s="26">
        <v>6006</v>
      </c>
      <c r="H25" s="26">
        <v>6007</v>
      </c>
      <c r="I25" s="26">
        <v>6008</v>
      </c>
      <c r="J25" s="26">
        <v>6009</v>
      </c>
      <c r="K25" s="26">
        <v>6010</v>
      </c>
      <c r="L25" s="26">
        <v>6011</v>
      </c>
      <c r="M25" s="26">
        <v>6012</v>
      </c>
      <c r="N25" s="26">
        <v>6013</v>
      </c>
      <c r="O25" s="26">
        <v>6014</v>
      </c>
      <c r="P25" s="26">
        <v>6015</v>
      </c>
      <c r="Q25" s="26">
        <v>6016</v>
      </c>
      <c r="R25" s="26">
        <v>6017</v>
      </c>
      <c r="S25" s="26">
        <v>6018</v>
      </c>
      <c r="T25" s="26">
        <v>6019</v>
      </c>
      <c r="U25" s="26">
        <v>6020</v>
      </c>
      <c r="V25" s="26">
        <v>6021</v>
      </c>
      <c r="W25" s="26">
        <v>6022</v>
      </c>
      <c r="X25" s="26">
        <v>6023</v>
      </c>
      <c r="Y25" s="26">
        <v>6024</v>
      </c>
      <c r="Z25" s="1" t="s">
        <v>231</v>
      </c>
    </row>
    <row r="26" spans="1:26" ht="15.75" x14ac:dyDescent="0.25">
      <c r="A26" s="4" t="s">
        <v>6</v>
      </c>
      <c r="B26" s="32"/>
      <c r="C26" s="32"/>
      <c r="D26" s="32"/>
      <c r="E26" s="32"/>
      <c r="F26" s="31" t="str">
        <f>VLOOKUP(F25,Qry_Rpt_Section_H!$C$2:'Qry_Rpt_Section_H'!$J$228,7,FALSE)</f>
        <v>Czebatol</v>
      </c>
      <c r="G26" s="31" t="str">
        <f>VLOOKUP(G25,Qry_Rpt_Section_H!$C$2:'Qry_Rpt_Section_H'!$J$228,7,FALSE)</f>
        <v>Barcomb</v>
      </c>
      <c r="H26" s="31" t="str">
        <f>VLOOKUP(H25,Qry_Rpt_Section_H!$C$2:'Qry_Rpt_Section_H'!$J$228,7,FALSE)</f>
        <v>Barcomb</v>
      </c>
      <c r="I26" s="31" t="str">
        <f>VLOOKUP(I25,Qry_Rpt_Section_H!$C$2:'Qry_Rpt_Section_H'!$J$228,7,FALSE)</f>
        <v>Barcomb Jr.</v>
      </c>
      <c r="J26" s="31" t="str">
        <f>VLOOKUP(J25,Qry_Rpt_Section_H!$C$2:'Qry_Rpt_Section_H'!$J$228,7,FALSE)</f>
        <v>Sutton</v>
      </c>
      <c r="K26" s="31" t="str">
        <f>VLOOKUP(K25,Qry_Rpt_Section_H!$C$2:'Qry_Rpt_Section_H'!$J$228,7,FALSE)</f>
        <v>Dorr</v>
      </c>
      <c r="L26" s="31" t="str">
        <f>VLOOKUP(L25,Qry_Rpt_Section_H!$C$2:'Qry_Rpt_Section_H'!$J$228,7,FALSE)</f>
        <v>Phillips</v>
      </c>
      <c r="M26" s="31" t="str">
        <f>VLOOKUP(M25,Qry_Rpt_Section_H!$C$2:'Qry_Rpt_Section_H'!$J$228,7,FALSE)</f>
        <v>Phillips</v>
      </c>
      <c r="N26" s="31" t="str">
        <f>VLOOKUP(N25,Qry_Rpt_Section_H!$C$2:'Qry_Rpt_Section_H'!$J$228,7,FALSE)</f>
        <v>Broccolo</v>
      </c>
      <c r="O26" s="31" t="str">
        <f>VLOOKUP(O25,Qry_Rpt_Section_H!$C$2:'Qry_Rpt_Section_H'!$J$228,7,FALSE)</f>
        <v>Broccolo</v>
      </c>
      <c r="P26" s="31" t="str">
        <f>VLOOKUP(P25,Qry_Rpt_Section_H!$C$2:'Qry_Rpt_Section_H'!$J$228,7,FALSE)</f>
        <v>Maher</v>
      </c>
      <c r="Q26" s="31" t="str">
        <f>VLOOKUP(Q25,Qry_Rpt_Section_H!$C$2:'Qry_Rpt_Section_H'!$J$228,7,FALSE)</f>
        <v>Maher</v>
      </c>
      <c r="R26" s="31" t="str">
        <f>VLOOKUP(R25,Qry_Rpt_Section_H!$C$2:'Qry_Rpt_Section_H'!$J$228,7,FALSE)</f>
        <v>Bellanca</v>
      </c>
      <c r="S26" s="31" t="str">
        <f>VLOOKUP(S25,Qry_Rpt_Section_H!$C$2:'Qry_Rpt_Section_H'!$J$228,7,FALSE)</f>
        <v>Conner</v>
      </c>
      <c r="T26" s="31" t="str">
        <f>VLOOKUP(T25,Qry_Rpt_Section_H!$C$2:'Qry_Rpt_Section_H'!$J$228,7,FALSE)</f>
        <v>Cannon</v>
      </c>
      <c r="U26" s="31" t="str">
        <f>VLOOKUP(U25,Qry_Rpt_Section_H!$C$2:'Qry_Rpt_Section_H'!$J$228,7,FALSE)</f>
        <v>Belanger</v>
      </c>
      <c r="V26" s="31" t="str">
        <f>VLOOKUP(V25,Qry_Rpt_Section_H!$C$2:'Qry_Rpt_Section_H'!$J$228,7,FALSE)</f>
        <v>Belanger</v>
      </c>
      <c r="W26" s="31" t="str">
        <f>VLOOKUP(W25,Qry_Rpt_Section_H!$C$2:'Qry_Rpt_Section_H'!$J$228,7,FALSE)</f>
        <v>Belanger</v>
      </c>
      <c r="X26" s="31" t="str">
        <f>VLOOKUP(X25,Qry_Rpt_Section_H!$C$2:'Qry_Rpt_Section_H'!$J$228,7,FALSE)</f>
        <v>Schutt</v>
      </c>
      <c r="Y26" s="31" t="str">
        <f>VLOOKUP(Y25,Qry_Rpt_Section_H!$C$2:'Qry_Rpt_Section_H'!$J$228,7,FALSE)</f>
        <v>Schutt</v>
      </c>
      <c r="Z26" s="1" t="s">
        <v>231</v>
      </c>
    </row>
    <row r="27" spans="1:26" s="12" customFormat="1" ht="15.75" x14ac:dyDescent="0.25">
      <c r="A27" s="10" t="s">
        <v>227</v>
      </c>
      <c r="B27" s="21"/>
      <c r="C27" s="21"/>
      <c r="D27" s="21"/>
      <c r="E27" s="21"/>
      <c r="F27" s="11">
        <f>VLOOKUP(F25,Qry_Rpt_Section_H!$C$2:'Qry_Rpt_Section_H'!$J$228,2,FALSE)</f>
        <v>14</v>
      </c>
      <c r="G27" s="11">
        <f>VLOOKUP(G25,Qry_Rpt_Section_H!$C$2:'Qry_Rpt_Section_H'!$J$228,2,FALSE)</f>
        <v>14</v>
      </c>
      <c r="H27" s="11">
        <f>VLOOKUP(H25,Qry_Rpt_Section_H!$C$2:'Qry_Rpt_Section_H'!$J$228,2,FALSE)</f>
        <v>14</v>
      </c>
      <c r="I27" s="11">
        <f>VLOOKUP(I25,Qry_Rpt_Section_H!$C$2:'Qry_Rpt_Section_H'!$J$228,2,FALSE)</f>
        <v>14</v>
      </c>
      <c r="J27" s="11">
        <f>VLOOKUP(J25,Qry_Rpt_Section_H!$C$2:'Qry_Rpt_Section_H'!$J$228,2,FALSE)</f>
        <v>15</v>
      </c>
      <c r="K27" s="11">
        <f>VLOOKUP(K25,Qry_Rpt_Section_H!$C$2:'Qry_Rpt_Section_H'!$J$228,2,FALSE)</f>
        <v>15</v>
      </c>
      <c r="L27" s="11">
        <f>VLOOKUP(L25,Qry_Rpt_Section_H!$C$2:'Qry_Rpt_Section_H'!$J$228,2,FALSE)</f>
        <v>15</v>
      </c>
      <c r="M27" s="11">
        <f>VLOOKUP(M25,Qry_Rpt_Section_H!$C$2:'Qry_Rpt_Section_H'!$J$228,2,FALSE)</f>
        <v>15</v>
      </c>
      <c r="N27" s="11">
        <f>VLOOKUP(N25,Qry_Rpt_Section_H!$C$2:'Qry_Rpt_Section_H'!$J$228,2,FALSE)</f>
        <v>16</v>
      </c>
      <c r="O27" s="11">
        <f>VLOOKUP(O25,Qry_Rpt_Section_H!$C$2:'Qry_Rpt_Section_H'!$J$228,2,FALSE)</f>
        <v>16</v>
      </c>
      <c r="P27" s="11">
        <f>VLOOKUP(P25,Qry_Rpt_Section_H!$C$2:'Qry_Rpt_Section_H'!$J$228,2,FALSE)</f>
        <v>16</v>
      </c>
      <c r="Q27" s="11">
        <f>VLOOKUP(Q25,Qry_Rpt_Section_H!$C$2:'Qry_Rpt_Section_H'!$J$228,2,FALSE)</f>
        <v>16</v>
      </c>
      <c r="R27" s="11">
        <f>VLOOKUP(R25,Qry_Rpt_Section_H!$C$2:'Qry_Rpt_Section_H'!$J$228,2,FALSE)</f>
        <v>17</v>
      </c>
      <c r="S27" s="11">
        <f>VLOOKUP(S25,Qry_Rpt_Section_H!$C$2:'Qry_Rpt_Section_H'!$J$228,2,FALSE)</f>
        <v>17</v>
      </c>
      <c r="T27" s="11">
        <f>VLOOKUP(T25,Qry_Rpt_Section_H!$C$2:'Qry_Rpt_Section_H'!$J$228,2,FALSE)</f>
        <v>17</v>
      </c>
      <c r="U27" s="11">
        <f>VLOOKUP(U25,Qry_Rpt_Section_H!$C$2:'Qry_Rpt_Section_H'!$J$228,2,FALSE)</f>
        <v>17</v>
      </c>
      <c r="V27" s="11">
        <f>VLOOKUP(V25,Qry_Rpt_Section_H!$C$2:'Qry_Rpt_Section_H'!$J$228,2,FALSE)</f>
        <v>18</v>
      </c>
      <c r="W27" s="11">
        <f>VLOOKUP(W25,Qry_Rpt_Section_H!$C$2:'Qry_Rpt_Section_H'!$J$228,2,FALSE)</f>
        <v>18</v>
      </c>
      <c r="X27" s="11">
        <f>VLOOKUP(X25,Qry_Rpt_Section_H!$C$2:'Qry_Rpt_Section_H'!$J$228,2,FALSE)</f>
        <v>18</v>
      </c>
      <c r="Y27" s="11">
        <f>VLOOKUP(Y25,Qry_Rpt_Section_H!$C$2:'Qry_Rpt_Section_H'!$J$228,2,FALSE)</f>
        <v>18</v>
      </c>
      <c r="Z27" s="12" t="s">
        <v>231</v>
      </c>
    </row>
    <row r="28" spans="1:26" s="15" customFormat="1" x14ac:dyDescent="0.2">
      <c r="A28" s="13" t="s">
        <v>228</v>
      </c>
      <c r="B28" s="20"/>
      <c r="C28" s="20"/>
      <c r="D28" s="20"/>
      <c r="E28" s="20"/>
      <c r="F28" s="14">
        <f>VLOOKUP(F25,Qry_Rpt_Section_H!$C$2:'Qry_Rpt_Section_H'!$J$228,3,FALSE)</f>
        <v>5</v>
      </c>
      <c r="G28" s="14">
        <f>VLOOKUP(G25,Qry_Rpt_Section_H!$C$2:'Qry_Rpt_Section_H'!$J$228,3,FALSE)</f>
        <v>6</v>
      </c>
      <c r="H28" s="14">
        <f>VLOOKUP(H25,Qry_Rpt_Section_H!$C$2:'Qry_Rpt_Section_H'!$J$228,3,FALSE)</f>
        <v>7</v>
      </c>
      <c r="I28" s="14">
        <f>VLOOKUP(I25,Qry_Rpt_Section_H!$C$2:'Qry_Rpt_Section_H'!$J$228,3,FALSE)</f>
        <v>8</v>
      </c>
      <c r="J28" s="14">
        <f>VLOOKUP(J25,Qry_Rpt_Section_H!$C$2:'Qry_Rpt_Section_H'!$J$228,3,FALSE)</f>
        <v>5</v>
      </c>
      <c r="K28" s="14">
        <f>VLOOKUP(K25,Qry_Rpt_Section_H!$C$2:'Qry_Rpt_Section_H'!$J$228,3,FALSE)</f>
        <v>6</v>
      </c>
      <c r="L28" s="14">
        <f>VLOOKUP(L25,Qry_Rpt_Section_H!$C$2:'Qry_Rpt_Section_H'!$J$228,3,FALSE)</f>
        <v>7</v>
      </c>
      <c r="M28" s="14">
        <f>VLOOKUP(M25,Qry_Rpt_Section_H!$C$2:'Qry_Rpt_Section_H'!$J$228,3,FALSE)</f>
        <v>8</v>
      </c>
      <c r="N28" s="14">
        <f>VLOOKUP(N25,Qry_Rpt_Section_H!$C$2:'Qry_Rpt_Section_H'!$J$228,3,FALSE)</f>
        <v>5</v>
      </c>
      <c r="O28" s="14">
        <f>VLOOKUP(O25,Qry_Rpt_Section_H!$C$2:'Qry_Rpt_Section_H'!$J$228,3,FALSE)</f>
        <v>6</v>
      </c>
      <c r="P28" s="14">
        <f>VLOOKUP(P25,Qry_Rpt_Section_H!$C$2:'Qry_Rpt_Section_H'!$J$228,3,FALSE)</f>
        <v>7</v>
      </c>
      <c r="Q28" s="14">
        <f>VLOOKUP(Q25,Qry_Rpt_Section_H!$C$2:'Qry_Rpt_Section_H'!$J$228,3,FALSE)</f>
        <v>8</v>
      </c>
      <c r="R28" s="14">
        <f>VLOOKUP(R25,Qry_Rpt_Section_H!$C$2:'Qry_Rpt_Section_H'!$J$228,3,FALSE)</f>
        <v>5</v>
      </c>
      <c r="S28" s="14">
        <f>VLOOKUP(S25,Qry_Rpt_Section_H!$C$2:'Qry_Rpt_Section_H'!$J$228,3,FALSE)</f>
        <v>6</v>
      </c>
      <c r="T28" s="14">
        <f>VLOOKUP(T25,Qry_Rpt_Section_H!$C$2:'Qry_Rpt_Section_H'!$J$228,3,FALSE)</f>
        <v>7</v>
      </c>
      <c r="U28" s="14">
        <f>VLOOKUP(U25,Qry_Rpt_Section_H!$C$2:'Qry_Rpt_Section_H'!$J$228,3,FALSE)</f>
        <v>8</v>
      </c>
      <c r="V28" s="14">
        <f>VLOOKUP(V25,Qry_Rpt_Section_H!$C$2:'Qry_Rpt_Section_H'!$J$228,3,FALSE)</f>
        <v>5</v>
      </c>
      <c r="W28" s="14">
        <f>VLOOKUP(W25,Qry_Rpt_Section_H!$C$2:'Qry_Rpt_Section_H'!$J$228,3,FALSE)</f>
        <v>6</v>
      </c>
      <c r="X28" s="14">
        <f>VLOOKUP(X25,Qry_Rpt_Section_H!$C$2:'Qry_Rpt_Section_H'!$J$228,3,FALSE)</f>
        <v>7</v>
      </c>
      <c r="Y28" s="14">
        <f>VLOOKUP(Y25,Qry_Rpt_Section_H!$C$2:'Qry_Rpt_Section_H'!$J$228,3,FALSE)</f>
        <v>8</v>
      </c>
      <c r="Z28" s="15" t="s">
        <v>231</v>
      </c>
    </row>
    <row r="29" spans="1:26" x14ac:dyDescent="0.2">
      <c r="A29" s="4"/>
      <c r="B29" s="19"/>
      <c r="C29" s="19"/>
      <c r="D29" s="19"/>
      <c r="E29" s="19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" t="s">
        <v>231</v>
      </c>
    </row>
    <row r="31" spans="1:26" ht="15.75" x14ac:dyDescent="0.25">
      <c r="A31" s="12"/>
    </row>
    <row r="32" spans="1:26" x14ac:dyDescent="0.2">
      <c r="A32" s="1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18" x14ac:dyDescent="0.3">
      <c r="A33" s="33"/>
      <c r="E33" s="22"/>
      <c r="F33" s="22"/>
      <c r="G33" s="22"/>
      <c r="H33" s="23" t="s">
        <v>256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x14ac:dyDescent="0.2"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6" spans="1:25" x14ac:dyDescent="0.2">
      <c r="A36" s="18"/>
    </row>
  </sheetData>
  <mergeCells count="2">
    <mergeCell ref="H1:I1"/>
    <mergeCell ref="G4:I4"/>
  </mergeCells>
  <conditionalFormatting sqref="A6:Y6 A10:Y10 A14:Y14 A18:Y18 A22:Y22 A26 F26:Y26">
    <cfRule type="cellIs" dxfId="0" priority="25" stopIfTrue="1" operator="equal">
      <formula>0</formula>
    </cfRule>
  </conditionalFormatting>
  <pageMargins left="0.25" right="0.25" top="0.75" bottom="0.75" header="0.3" footer="0.3"/>
  <pageSetup orientation="landscape" r:id="rId1"/>
  <headerFooter>
    <oddHeader>&amp;L&amp;"Old English Text MT,Regular"&amp;16Maplewood Cemetery&amp;C&amp;"Arial,Bold"&amp;20Section_H Availability&amp;R&amp;"Arial,Bold"&amp;16&amp;D</oddHeader>
    <oddFooter>&amp;L&amp;"-,Regular"&amp;12&amp;F&amp;C&amp;"Arial,Bold"&amp;14Section_H Availability&amp;R&amp;"MS Sans Serif,Bold"&amp;14&amp;D</oddFooter>
  </headerFooter>
  <webPublishItems count="3">
    <webPublishItem id="6605" divId="Qry_Rpt_Section_H(20211101)_6605" sourceType="sheet" destinationFile="\\GSLSNAS2\MWC-Share\MWC Maps\Section_H Availability (20211101).htm" title="Section_H Availability"/>
    <webPublishItem id="9306" divId="Qry_Rpt_Section_H(20211101)_9306" sourceType="sheet" destinationFile="\\GSLSNAS2\MWC-Share\MWC Maps\2025\H_Qry_Rpt_Section_H(20250814).htm" title="Section_H Availability"/>
    <webPublishItem id="22720" divId="Qry_Rpt_Section_H(20230426)_22720" sourceType="printArea" destinationFile="\\GSLSNAS2\MWC-Share\MWC Maps\Section_H (20230426).htm" title="Section_H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5"/>
  <sheetViews>
    <sheetView topLeftCell="A95" workbookViewId="0">
      <selection activeCell="K109" sqref="K109"/>
    </sheetView>
  </sheetViews>
  <sheetFormatPr defaultRowHeight="12.75" x14ac:dyDescent="0.2"/>
  <cols>
    <col min="2" max="5" width="9" bestFit="1" customWidth="1"/>
    <col min="18" max="18" width="10.5703125" bestFit="1" customWidth="1"/>
    <col min="19" max="19" width="9" bestFit="1" customWidth="1"/>
  </cols>
  <sheetData>
    <row r="1" spans="1:20" x14ac:dyDescent="0.2">
      <c r="A1" s="24" t="s">
        <v>0</v>
      </c>
      <c r="B1" s="1" t="s">
        <v>225</v>
      </c>
      <c r="C1" s="1" t="s">
        <v>230</v>
      </c>
      <c r="D1" s="24" t="s">
        <v>1</v>
      </c>
      <c r="E1" s="24" t="s">
        <v>2</v>
      </c>
      <c r="F1" s="24" t="s">
        <v>3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</row>
    <row r="2" spans="1:20" x14ac:dyDescent="0.2">
      <c r="A2" s="24" t="s">
        <v>18</v>
      </c>
      <c r="B2" s="24">
        <f>IF(E2&lt;5,(D2-1)*4+1000+(E2-4),(D2-1)*4+2000+(E2-8))</f>
        <v>1001</v>
      </c>
      <c r="C2" s="24">
        <v>1001</v>
      </c>
      <c r="D2">
        <v>2</v>
      </c>
      <c r="E2">
        <v>1</v>
      </c>
      <c r="F2" t="s">
        <v>259</v>
      </c>
      <c r="G2" t="s">
        <v>19</v>
      </c>
      <c r="I2" t="s">
        <v>20</v>
      </c>
      <c r="J2" t="s">
        <v>303</v>
      </c>
      <c r="K2" t="s">
        <v>21</v>
      </c>
      <c r="L2" t="s">
        <v>22</v>
      </c>
      <c r="M2" t="s">
        <v>23</v>
      </c>
      <c r="N2" t="s">
        <v>301</v>
      </c>
      <c r="Q2" t="s">
        <v>76</v>
      </c>
      <c r="R2" s="30">
        <v>38558</v>
      </c>
      <c r="S2" t="b">
        <v>1</v>
      </c>
      <c r="T2" t="s">
        <v>19</v>
      </c>
    </row>
    <row r="3" spans="1:20" x14ac:dyDescent="0.2">
      <c r="A3" s="24" t="s">
        <v>18</v>
      </c>
      <c r="B3" s="24">
        <f t="shared" ref="B3:B52" si="0">IF(E3&lt;5,(D3-1)*4+1000+(E3-4),(D3-1)*4+2000+(E3-8))</f>
        <v>1002</v>
      </c>
      <c r="C3" s="24">
        <v>1002</v>
      </c>
      <c r="D3">
        <v>2</v>
      </c>
      <c r="E3">
        <v>2</v>
      </c>
      <c r="G3" t="s">
        <v>19</v>
      </c>
      <c r="I3" t="s">
        <v>20</v>
      </c>
      <c r="J3" t="s">
        <v>304</v>
      </c>
      <c r="K3" t="s">
        <v>28</v>
      </c>
      <c r="L3" t="s">
        <v>305</v>
      </c>
      <c r="M3" t="s">
        <v>130</v>
      </c>
      <c r="N3" t="s">
        <v>286</v>
      </c>
      <c r="P3" t="s">
        <v>287</v>
      </c>
      <c r="Q3" t="s">
        <v>76</v>
      </c>
      <c r="R3" s="30">
        <v>41581</v>
      </c>
      <c r="S3" t="b">
        <v>1</v>
      </c>
      <c r="T3" t="s">
        <v>19</v>
      </c>
    </row>
    <row r="4" spans="1:20" x14ac:dyDescent="0.2">
      <c r="A4" s="24" t="s">
        <v>18</v>
      </c>
      <c r="B4" s="24">
        <f t="shared" si="0"/>
        <v>1003</v>
      </c>
      <c r="C4" s="24">
        <v>1003</v>
      </c>
      <c r="D4">
        <v>2</v>
      </c>
      <c r="E4">
        <v>3</v>
      </c>
      <c r="G4" t="s">
        <v>19</v>
      </c>
      <c r="I4" t="s">
        <v>24</v>
      </c>
      <c r="J4" t="s">
        <v>306</v>
      </c>
      <c r="K4" t="s">
        <v>307</v>
      </c>
      <c r="L4" t="s">
        <v>308</v>
      </c>
      <c r="N4" t="s">
        <v>309</v>
      </c>
      <c r="P4" t="s">
        <v>250</v>
      </c>
      <c r="Q4" t="s">
        <v>27</v>
      </c>
      <c r="R4" s="30">
        <v>38558</v>
      </c>
      <c r="S4" t="b">
        <v>1</v>
      </c>
      <c r="T4" t="s">
        <v>19</v>
      </c>
    </row>
    <row r="5" spans="1:20" x14ac:dyDescent="0.2">
      <c r="A5" s="24" t="s">
        <v>18</v>
      </c>
      <c r="B5" s="24">
        <f t="shared" si="0"/>
        <v>1004</v>
      </c>
      <c r="C5" s="24">
        <v>1004</v>
      </c>
      <c r="D5">
        <v>2</v>
      </c>
      <c r="E5">
        <v>4</v>
      </c>
      <c r="G5" t="s">
        <v>19</v>
      </c>
      <c r="I5" t="s">
        <v>24</v>
      </c>
      <c r="J5" t="s">
        <v>310</v>
      </c>
      <c r="K5" t="s">
        <v>311</v>
      </c>
      <c r="L5" t="s">
        <v>312</v>
      </c>
      <c r="M5" t="s">
        <v>30</v>
      </c>
      <c r="N5" t="s">
        <v>313</v>
      </c>
      <c r="O5" t="s">
        <v>31</v>
      </c>
      <c r="R5" s="30">
        <v>38558</v>
      </c>
      <c r="S5" t="b">
        <v>1</v>
      </c>
      <c r="T5" t="s">
        <v>19</v>
      </c>
    </row>
    <row r="6" spans="1:20" x14ac:dyDescent="0.2">
      <c r="A6" s="24" t="s">
        <v>18</v>
      </c>
      <c r="B6" s="24">
        <f t="shared" si="0"/>
        <v>2001</v>
      </c>
      <c r="C6" s="24">
        <v>2001</v>
      </c>
      <c r="D6">
        <v>2</v>
      </c>
      <c r="E6">
        <v>5</v>
      </c>
      <c r="H6" t="s">
        <v>260</v>
      </c>
      <c r="I6" t="s">
        <v>20</v>
      </c>
      <c r="J6" t="s">
        <v>32</v>
      </c>
      <c r="S6" t="b">
        <v>0</v>
      </c>
    </row>
    <row r="7" spans="1:20" x14ac:dyDescent="0.2">
      <c r="A7" s="24" t="s">
        <v>18</v>
      </c>
      <c r="B7" s="24">
        <f t="shared" si="0"/>
        <v>2002</v>
      </c>
      <c r="C7" s="24">
        <v>2002</v>
      </c>
      <c r="D7">
        <v>2</v>
      </c>
      <c r="E7">
        <v>6</v>
      </c>
      <c r="H7" t="s">
        <v>260</v>
      </c>
      <c r="I7" t="s">
        <v>20</v>
      </c>
      <c r="J7" t="s">
        <v>32</v>
      </c>
      <c r="S7" t="b">
        <v>0</v>
      </c>
    </row>
    <row r="8" spans="1:20" x14ac:dyDescent="0.2">
      <c r="A8" s="24" t="s">
        <v>18</v>
      </c>
      <c r="B8" s="24">
        <f t="shared" si="0"/>
        <v>2003</v>
      </c>
      <c r="C8" s="24">
        <v>2003</v>
      </c>
      <c r="D8">
        <v>2</v>
      </c>
      <c r="E8">
        <v>7</v>
      </c>
      <c r="H8" t="s">
        <v>260</v>
      </c>
      <c r="I8" t="s">
        <v>20</v>
      </c>
      <c r="J8" t="s">
        <v>32</v>
      </c>
      <c r="S8" t="b">
        <v>0</v>
      </c>
    </row>
    <row r="9" spans="1:20" x14ac:dyDescent="0.2">
      <c r="A9" s="24" t="s">
        <v>18</v>
      </c>
      <c r="B9" s="24">
        <f t="shared" si="0"/>
        <v>2004</v>
      </c>
      <c r="C9" s="24">
        <v>2004</v>
      </c>
      <c r="D9">
        <v>2</v>
      </c>
      <c r="E9">
        <v>8</v>
      </c>
      <c r="F9" t="s">
        <v>259</v>
      </c>
      <c r="G9" t="s">
        <v>19</v>
      </c>
      <c r="I9" t="s">
        <v>261</v>
      </c>
      <c r="J9" t="s">
        <v>314</v>
      </c>
      <c r="K9" t="s">
        <v>315</v>
      </c>
      <c r="L9" t="s">
        <v>316</v>
      </c>
      <c r="M9" t="s">
        <v>218</v>
      </c>
      <c r="P9" t="s">
        <v>153</v>
      </c>
      <c r="R9" s="30">
        <v>44146</v>
      </c>
      <c r="S9" t="b">
        <v>1</v>
      </c>
      <c r="T9" t="s">
        <v>19</v>
      </c>
    </row>
    <row r="10" spans="1:20" x14ac:dyDescent="0.2">
      <c r="A10" s="24" t="s">
        <v>18</v>
      </c>
      <c r="B10" s="24">
        <f t="shared" si="0"/>
        <v>1005</v>
      </c>
      <c r="C10" s="24">
        <v>1005</v>
      </c>
      <c r="D10">
        <v>3</v>
      </c>
      <c r="E10">
        <v>1</v>
      </c>
      <c r="G10" t="s">
        <v>19</v>
      </c>
      <c r="I10" t="s">
        <v>33</v>
      </c>
      <c r="J10" t="s">
        <v>317</v>
      </c>
      <c r="L10" s="34">
        <v>45015</v>
      </c>
      <c r="M10">
        <v>91</v>
      </c>
      <c r="P10" t="s">
        <v>250</v>
      </c>
      <c r="S10" t="b">
        <v>0</v>
      </c>
    </row>
    <row r="11" spans="1:20" x14ac:dyDescent="0.2">
      <c r="A11" s="24" t="s">
        <v>18</v>
      </c>
      <c r="B11" s="24">
        <f t="shared" si="0"/>
        <v>1006</v>
      </c>
      <c r="C11" s="24">
        <v>1006</v>
      </c>
      <c r="D11">
        <v>3</v>
      </c>
      <c r="E11">
        <v>2</v>
      </c>
      <c r="H11" t="s">
        <v>260</v>
      </c>
      <c r="I11" t="s">
        <v>33</v>
      </c>
      <c r="J11" t="s">
        <v>34</v>
      </c>
      <c r="S11" t="b">
        <v>0</v>
      </c>
    </row>
    <row r="12" spans="1:20" x14ac:dyDescent="0.2">
      <c r="A12" s="24" t="s">
        <v>18</v>
      </c>
      <c r="B12" s="24">
        <f t="shared" si="0"/>
        <v>1007</v>
      </c>
      <c r="C12" s="24">
        <v>1007</v>
      </c>
      <c r="D12">
        <v>3</v>
      </c>
      <c r="E12">
        <v>3</v>
      </c>
      <c r="G12" t="s">
        <v>19</v>
      </c>
      <c r="I12" t="s">
        <v>33</v>
      </c>
      <c r="J12" t="s">
        <v>163</v>
      </c>
      <c r="K12" t="s">
        <v>318</v>
      </c>
      <c r="L12" t="s">
        <v>319</v>
      </c>
      <c r="M12" t="s">
        <v>214</v>
      </c>
      <c r="N12" t="s">
        <v>320</v>
      </c>
      <c r="P12" t="s">
        <v>250</v>
      </c>
      <c r="R12" s="30">
        <v>44146</v>
      </c>
      <c r="S12" t="b">
        <v>1</v>
      </c>
      <c r="T12" t="s">
        <v>19</v>
      </c>
    </row>
    <row r="13" spans="1:20" x14ac:dyDescent="0.2">
      <c r="A13" s="24" t="s">
        <v>18</v>
      </c>
      <c r="B13" s="24">
        <f t="shared" si="0"/>
        <v>1008</v>
      </c>
      <c r="C13" s="24">
        <v>1008</v>
      </c>
      <c r="D13">
        <v>3</v>
      </c>
      <c r="E13">
        <v>4</v>
      </c>
      <c r="G13" t="s">
        <v>19</v>
      </c>
      <c r="I13" t="s">
        <v>33</v>
      </c>
      <c r="J13" t="s">
        <v>321</v>
      </c>
      <c r="K13" t="s">
        <v>35</v>
      </c>
      <c r="L13" t="s">
        <v>36</v>
      </c>
      <c r="N13" t="s">
        <v>262</v>
      </c>
      <c r="O13" t="s">
        <v>322</v>
      </c>
      <c r="R13" s="30">
        <v>38558</v>
      </c>
      <c r="S13" t="b">
        <v>1</v>
      </c>
      <c r="T13" t="s">
        <v>19</v>
      </c>
    </row>
    <row r="14" spans="1:20" x14ac:dyDescent="0.2">
      <c r="A14" s="24" t="s">
        <v>18</v>
      </c>
      <c r="B14" s="24">
        <f t="shared" si="0"/>
        <v>2005</v>
      </c>
      <c r="C14" s="24">
        <v>2005</v>
      </c>
      <c r="D14">
        <v>3</v>
      </c>
      <c r="E14">
        <v>5</v>
      </c>
      <c r="F14" t="s">
        <v>259</v>
      </c>
      <c r="G14" t="s">
        <v>19</v>
      </c>
      <c r="I14" t="s">
        <v>37</v>
      </c>
      <c r="J14" t="s">
        <v>38</v>
      </c>
      <c r="K14" t="s">
        <v>323</v>
      </c>
      <c r="L14" t="s">
        <v>324</v>
      </c>
      <c r="M14" t="s">
        <v>302</v>
      </c>
      <c r="R14" s="30">
        <v>43990</v>
      </c>
      <c r="S14" t="b">
        <v>1</v>
      </c>
      <c r="T14" t="s">
        <v>19</v>
      </c>
    </row>
    <row r="15" spans="1:20" x14ac:dyDescent="0.2">
      <c r="A15" s="24" t="s">
        <v>18</v>
      </c>
      <c r="B15" s="24">
        <f t="shared" si="0"/>
        <v>2006</v>
      </c>
      <c r="C15" s="24">
        <v>2006</v>
      </c>
      <c r="D15">
        <v>3</v>
      </c>
      <c r="E15">
        <v>6</v>
      </c>
      <c r="G15" t="s">
        <v>19</v>
      </c>
      <c r="I15" t="s">
        <v>39</v>
      </c>
      <c r="J15" t="s">
        <v>40</v>
      </c>
      <c r="K15" t="s">
        <v>325</v>
      </c>
      <c r="L15" t="s">
        <v>326</v>
      </c>
      <c r="M15" t="s">
        <v>42</v>
      </c>
      <c r="O15" t="s">
        <v>43</v>
      </c>
      <c r="R15" s="30">
        <v>43990</v>
      </c>
      <c r="S15" t="b">
        <v>1</v>
      </c>
      <c r="T15" t="s">
        <v>19</v>
      </c>
    </row>
    <row r="16" spans="1:20" x14ac:dyDescent="0.2">
      <c r="A16" s="24" t="s">
        <v>18</v>
      </c>
      <c r="B16" s="24">
        <f t="shared" si="0"/>
        <v>2007</v>
      </c>
      <c r="C16" s="24">
        <v>2007</v>
      </c>
      <c r="D16">
        <v>3</v>
      </c>
      <c r="E16">
        <v>7</v>
      </c>
      <c r="G16" t="s">
        <v>19</v>
      </c>
      <c r="I16" t="s">
        <v>44</v>
      </c>
      <c r="J16" t="s">
        <v>327</v>
      </c>
      <c r="K16" t="s">
        <v>328</v>
      </c>
      <c r="L16" t="s">
        <v>329</v>
      </c>
      <c r="M16" t="s">
        <v>46</v>
      </c>
      <c r="N16" t="s">
        <v>330</v>
      </c>
      <c r="P16" t="s">
        <v>250</v>
      </c>
      <c r="R16" s="30">
        <v>38558</v>
      </c>
      <c r="S16" t="b">
        <v>1</v>
      </c>
      <c r="T16" t="s">
        <v>19</v>
      </c>
    </row>
    <row r="17" spans="1:20" x14ac:dyDescent="0.2">
      <c r="A17" s="24" t="s">
        <v>18</v>
      </c>
      <c r="B17" s="24">
        <f t="shared" si="0"/>
        <v>2008</v>
      </c>
      <c r="C17" s="24">
        <v>2008</v>
      </c>
      <c r="D17">
        <v>3</v>
      </c>
      <c r="E17">
        <v>8</v>
      </c>
      <c r="F17" t="s">
        <v>259</v>
      </c>
      <c r="G17" t="s">
        <v>19</v>
      </c>
      <c r="I17" t="s">
        <v>44</v>
      </c>
      <c r="J17" t="s">
        <v>47</v>
      </c>
      <c r="K17" t="s">
        <v>331</v>
      </c>
      <c r="L17" t="s">
        <v>332</v>
      </c>
      <c r="M17" t="s">
        <v>333</v>
      </c>
      <c r="N17" t="s">
        <v>334</v>
      </c>
      <c r="S17" t="b">
        <v>1</v>
      </c>
      <c r="T17" t="s">
        <v>19</v>
      </c>
    </row>
    <row r="18" spans="1:20" x14ac:dyDescent="0.2">
      <c r="A18" s="24" t="s">
        <v>18</v>
      </c>
      <c r="B18" s="24">
        <f t="shared" si="0"/>
        <v>1009</v>
      </c>
      <c r="C18" s="24">
        <v>1009</v>
      </c>
      <c r="D18">
        <v>4</v>
      </c>
      <c r="E18">
        <v>1</v>
      </c>
      <c r="H18" t="s">
        <v>260</v>
      </c>
      <c r="I18" t="s">
        <v>33</v>
      </c>
      <c r="J18" t="s">
        <v>48</v>
      </c>
      <c r="S18" t="b">
        <v>0</v>
      </c>
    </row>
    <row r="19" spans="1:20" x14ac:dyDescent="0.2">
      <c r="A19" s="24" t="s">
        <v>18</v>
      </c>
      <c r="B19" s="24">
        <f t="shared" si="0"/>
        <v>1010</v>
      </c>
      <c r="C19" s="24">
        <v>1010</v>
      </c>
      <c r="D19">
        <v>4</v>
      </c>
      <c r="E19">
        <v>2</v>
      </c>
      <c r="H19" t="s">
        <v>260</v>
      </c>
      <c r="I19" t="s">
        <v>33</v>
      </c>
      <c r="J19" t="s">
        <v>164</v>
      </c>
      <c r="N19" t="s">
        <v>263</v>
      </c>
      <c r="S19" t="b">
        <v>0</v>
      </c>
    </row>
    <row r="20" spans="1:20" x14ac:dyDescent="0.2">
      <c r="A20" s="24" t="s">
        <v>18</v>
      </c>
      <c r="B20" s="24">
        <f t="shared" si="0"/>
        <v>1011</v>
      </c>
      <c r="C20" s="24">
        <v>1011</v>
      </c>
      <c r="D20">
        <v>4</v>
      </c>
      <c r="E20">
        <v>3</v>
      </c>
      <c r="H20" t="s">
        <v>260</v>
      </c>
      <c r="I20" t="s">
        <v>33</v>
      </c>
      <c r="J20" t="s">
        <v>49</v>
      </c>
      <c r="S20" t="b">
        <v>0</v>
      </c>
    </row>
    <row r="21" spans="1:20" x14ac:dyDescent="0.2">
      <c r="A21" s="24" t="s">
        <v>18</v>
      </c>
      <c r="B21" s="24">
        <f t="shared" si="0"/>
        <v>1012</v>
      </c>
      <c r="C21" s="24">
        <v>1012</v>
      </c>
      <c r="D21">
        <v>4</v>
      </c>
      <c r="E21">
        <v>4</v>
      </c>
      <c r="G21" t="s">
        <v>19</v>
      </c>
      <c r="I21" t="s">
        <v>50</v>
      </c>
      <c r="J21" t="s">
        <v>335</v>
      </c>
      <c r="K21" t="s">
        <v>51</v>
      </c>
      <c r="L21" t="s">
        <v>52</v>
      </c>
      <c r="M21" t="s">
        <v>53</v>
      </c>
      <c r="R21" s="30">
        <v>38558</v>
      </c>
      <c r="S21" t="b">
        <v>1</v>
      </c>
      <c r="T21" t="s">
        <v>19</v>
      </c>
    </row>
    <row r="22" spans="1:20" x14ac:dyDescent="0.2">
      <c r="A22" s="24" t="s">
        <v>18</v>
      </c>
      <c r="B22" s="24">
        <f t="shared" si="0"/>
        <v>2009</v>
      </c>
      <c r="C22" s="24">
        <v>2009</v>
      </c>
      <c r="D22">
        <v>4</v>
      </c>
      <c r="E22">
        <v>5</v>
      </c>
      <c r="G22" t="s">
        <v>19</v>
      </c>
      <c r="I22" t="s">
        <v>54</v>
      </c>
      <c r="J22" t="s">
        <v>336</v>
      </c>
      <c r="K22" t="s">
        <v>55</v>
      </c>
      <c r="L22" t="s">
        <v>26</v>
      </c>
      <c r="P22" t="s">
        <v>250</v>
      </c>
      <c r="R22" s="30">
        <v>38558</v>
      </c>
      <c r="S22" t="b">
        <v>1</v>
      </c>
      <c r="T22" t="s">
        <v>19</v>
      </c>
    </row>
    <row r="23" spans="1:20" x14ac:dyDescent="0.2">
      <c r="A23" s="24" t="s">
        <v>18</v>
      </c>
      <c r="B23" s="24">
        <f t="shared" si="0"/>
        <v>2010</v>
      </c>
      <c r="C23" s="24">
        <v>2010</v>
      </c>
      <c r="D23">
        <v>4</v>
      </c>
      <c r="E23">
        <v>6</v>
      </c>
      <c r="G23" t="s">
        <v>19</v>
      </c>
      <c r="I23" t="s">
        <v>56</v>
      </c>
      <c r="J23" t="s">
        <v>57</v>
      </c>
      <c r="K23" t="s">
        <v>171</v>
      </c>
      <c r="L23" t="s">
        <v>337</v>
      </c>
      <c r="M23" t="s">
        <v>130</v>
      </c>
      <c r="N23" t="s">
        <v>338</v>
      </c>
      <c r="R23" s="30">
        <v>44144</v>
      </c>
      <c r="S23" t="b">
        <v>1</v>
      </c>
      <c r="T23" t="s">
        <v>19</v>
      </c>
    </row>
    <row r="24" spans="1:20" x14ac:dyDescent="0.2">
      <c r="A24" s="24" t="s">
        <v>18</v>
      </c>
      <c r="B24" s="24">
        <f t="shared" si="0"/>
        <v>2011</v>
      </c>
      <c r="C24" s="24">
        <v>2011</v>
      </c>
      <c r="D24">
        <v>4</v>
      </c>
      <c r="E24">
        <v>7</v>
      </c>
      <c r="G24" t="s">
        <v>19</v>
      </c>
      <c r="I24" t="s">
        <v>58</v>
      </c>
      <c r="J24" t="s">
        <v>339</v>
      </c>
      <c r="K24" t="s">
        <v>340</v>
      </c>
      <c r="L24" t="s">
        <v>341</v>
      </c>
      <c r="M24" t="s">
        <v>53</v>
      </c>
      <c r="P24" t="s">
        <v>250</v>
      </c>
      <c r="R24" s="30">
        <v>38558</v>
      </c>
      <c r="S24" t="b">
        <v>1</v>
      </c>
      <c r="T24" t="s">
        <v>19</v>
      </c>
    </row>
    <row r="25" spans="1:20" x14ac:dyDescent="0.2">
      <c r="A25" s="24" t="s">
        <v>18</v>
      </c>
      <c r="B25" s="24">
        <f t="shared" si="0"/>
        <v>2012</v>
      </c>
      <c r="C25" s="24">
        <v>2012</v>
      </c>
      <c r="D25">
        <v>4</v>
      </c>
      <c r="E25">
        <v>8</v>
      </c>
      <c r="G25" t="s">
        <v>19</v>
      </c>
      <c r="I25" t="s">
        <v>59</v>
      </c>
      <c r="J25" t="s">
        <v>60</v>
      </c>
      <c r="K25" t="s">
        <v>61</v>
      </c>
      <c r="L25" t="s">
        <v>342</v>
      </c>
      <c r="N25" t="s">
        <v>264</v>
      </c>
      <c r="O25" t="s">
        <v>62</v>
      </c>
      <c r="R25" s="30">
        <v>38558</v>
      </c>
      <c r="S25" t="b">
        <v>1</v>
      </c>
      <c r="T25" t="s">
        <v>19</v>
      </c>
    </row>
    <row r="26" spans="1:20" x14ac:dyDescent="0.2">
      <c r="A26" s="24" t="s">
        <v>18</v>
      </c>
      <c r="B26" s="24">
        <f t="shared" si="0"/>
        <v>1013</v>
      </c>
      <c r="C26" s="24">
        <v>1013</v>
      </c>
      <c r="D26">
        <v>5</v>
      </c>
      <c r="E26">
        <v>1</v>
      </c>
      <c r="G26" t="s">
        <v>19</v>
      </c>
      <c r="I26" t="s">
        <v>63</v>
      </c>
      <c r="J26" t="s">
        <v>142</v>
      </c>
      <c r="K26" t="s">
        <v>343</v>
      </c>
      <c r="L26" t="s">
        <v>344</v>
      </c>
      <c r="M26" t="s">
        <v>66</v>
      </c>
      <c r="P26" t="s">
        <v>252</v>
      </c>
      <c r="R26" s="30">
        <v>40463</v>
      </c>
      <c r="S26" t="b">
        <v>1</v>
      </c>
      <c r="T26" t="s">
        <v>19</v>
      </c>
    </row>
    <row r="27" spans="1:20" x14ac:dyDescent="0.2">
      <c r="A27" s="24" t="s">
        <v>18</v>
      </c>
      <c r="B27" s="24">
        <f t="shared" si="0"/>
        <v>1014</v>
      </c>
      <c r="C27" s="24">
        <v>1014</v>
      </c>
      <c r="D27">
        <v>5</v>
      </c>
      <c r="E27">
        <v>2</v>
      </c>
      <c r="G27" t="s">
        <v>19</v>
      </c>
      <c r="I27" t="s">
        <v>63</v>
      </c>
      <c r="J27" t="s">
        <v>67</v>
      </c>
      <c r="K27" t="s">
        <v>345</v>
      </c>
      <c r="L27" t="s">
        <v>346</v>
      </c>
      <c r="M27" t="s">
        <v>302</v>
      </c>
      <c r="N27" t="s">
        <v>265</v>
      </c>
      <c r="O27" t="s">
        <v>68</v>
      </c>
      <c r="P27" t="s">
        <v>250</v>
      </c>
      <c r="R27" s="30">
        <v>41909</v>
      </c>
      <c r="S27" t="b">
        <v>1</v>
      </c>
      <c r="T27" t="s">
        <v>19</v>
      </c>
    </row>
    <row r="28" spans="1:20" x14ac:dyDescent="0.2">
      <c r="A28" s="24" t="s">
        <v>18</v>
      </c>
      <c r="B28" s="24">
        <f t="shared" si="0"/>
        <v>1015</v>
      </c>
      <c r="C28" s="24">
        <v>1015</v>
      </c>
      <c r="D28">
        <v>5</v>
      </c>
      <c r="E28">
        <v>3</v>
      </c>
      <c r="G28" t="s">
        <v>19</v>
      </c>
      <c r="I28" t="s">
        <v>69</v>
      </c>
      <c r="J28" t="s">
        <v>70</v>
      </c>
      <c r="K28" t="s">
        <v>71</v>
      </c>
      <c r="L28" t="s">
        <v>72</v>
      </c>
      <c r="M28" t="s">
        <v>73</v>
      </c>
      <c r="O28" t="s">
        <v>74</v>
      </c>
      <c r="Q28" t="s">
        <v>76</v>
      </c>
      <c r="R28" s="30">
        <v>41551</v>
      </c>
      <c r="S28" t="b">
        <v>1</v>
      </c>
      <c r="T28" t="s">
        <v>19</v>
      </c>
    </row>
    <row r="29" spans="1:20" x14ac:dyDescent="0.2">
      <c r="A29" s="24" t="s">
        <v>18</v>
      </c>
      <c r="B29" s="24">
        <f t="shared" si="0"/>
        <v>1016</v>
      </c>
      <c r="C29" s="24">
        <v>1016</v>
      </c>
      <c r="D29">
        <v>5</v>
      </c>
      <c r="E29">
        <v>4</v>
      </c>
      <c r="G29" t="s">
        <v>19</v>
      </c>
      <c r="I29" t="s">
        <v>69</v>
      </c>
      <c r="J29" t="s">
        <v>75</v>
      </c>
      <c r="K29" t="s">
        <v>347</v>
      </c>
      <c r="L29" t="s">
        <v>348</v>
      </c>
      <c r="M29" t="s">
        <v>288</v>
      </c>
      <c r="Q29" t="s">
        <v>76</v>
      </c>
      <c r="R29" s="30">
        <v>41551</v>
      </c>
      <c r="S29" t="b">
        <v>1</v>
      </c>
      <c r="T29" t="s">
        <v>19</v>
      </c>
    </row>
    <row r="30" spans="1:20" x14ac:dyDescent="0.2">
      <c r="A30" s="24" t="s">
        <v>18</v>
      </c>
      <c r="B30" s="24">
        <f t="shared" si="0"/>
        <v>2013</v>
      </c>
      <c r="C30" s="24">
        <v>2013</v>
      </c>
      <c r="D30">
        <v>5</v>
      </c>
      <c r="E30">
        <v>5</v>
      </c>
      <c r="H30" t="s">
        <v>260</v>
      </c>
      <c r="I30" t="s">
        <v>63</v>
      </c>
      <c r="J30" t="s">
        <v>32</v>
      </c>
      <c r="S30" t="b">
        <v>0</v>
      </c>
    </row>
    <row r="31" spans="1:20" x14ac:dyDescent="0.2">
      <c r="A31" s="24" t="s">
        <v>18</v>
      </c>
      <c r="B31" s="24">
        <f t="shared" si="0"/>
        <v>2014</v>
      </c>
      <c r="C31" s="24">
        <v>2014</v>
      </c>
      <c r="D31">
        <v>5</v>
      </c>
      <c r="E31">
        <v>6</v>
      </c>
      <c r="H31" t="s">
        <v>260</v>
      </c>
      <c r="I31" t="s">
        <v>63</v>
      </c>
      <c r="J31" t="s">
        <v>32</v>
      </c>
      <c r="S31" t="b">
        <v>0</v>
      </c>
    </row>
    <row r="32" spans="1:20" x14ac:dyDescent="0.2">
      <c r="A32" s="24" t="s">
        <v>18</v>
      </c>
      <c r="B32" s="24">
        <f t="shared" si="0"/>
        <v>2015</v>
      </c>
      <c r="C32" s="24">
        <v>2015</v>
      </c>
      <c r="D32">
        <v>5</v>
      </c>
      <c r="E32">
        <v>7</v>
      </c>
      <c r="H32" t="s">
        <v>260</v>
      </c>
      <c r="I32" t="s">
        <v>77</v>
      </c>
      <c r="J32" t="s">
        <v>349</v>
      </c>
      <c r="S32" t="b">
        <v>0</v>
      </c>
    </row>
    <row r="33" spans="1:20" x14ac:dyDescent="0.2">
      <c r="A33" s="24" t="s">
        <v>18</v>
      </c>
      <c r="B33" s="24">
        <f t="shared" si="0"/>
        <v>2016</v>
      </c>
      <c r="C33" s="24">
        <v>2016</v>
      </c>
      <c r="D33">
        <v>5</v>
      </c>
      <c r="E33">
        <v>8</v>
      </c>
      <c r="F33" t="s">
        <v>259</v>
      </c>
      <c r="G33" t="s">
        <v>19</v>
      </c>
      <c r="I33" t="s">
        <v>77</v>
      </c>
      <c r="J33" t="s">
        <v>350</v>
      </c>
      <c r="K33" t="s">
        <v>78</v>
      </c>
      <c r="L33" t="s">
        <v>351</v>
      </c>
      <c r="M33" t="s">
        <v>352</v>
      </c>
      <c r="P33" t="s">
        <v>250</v>
      </c>
      <c r="R33" s="30">
        <v>38558</v>
      </c>
      <c r="S33" t="b">
        <v>1</v>
      </c>
      <c r="T33" t="s">
        <v>19</v>
      </c>
    </row>
    <row r="34" spans="1:20" x14ac:dyDescent="0.2">
      <c r="A34" s="24" t="s">
        <v>18</v>
      </c>
      <c r="B34" s="24">
        <f t="shared" si="0"/>
        <v>2016</v>
      </c>
      <c r="C34" s="24">
        <v>2016</v>
      </c>
      <c r="D34">
        <v>5</v>
      </c>
      <c r="E34">
        <v>8</v>
      </c>
      <c r="F34" t="s">
        <v>259</v>
      </c>
      <c r="G34" t="s">
        <v>19</v>
      </c>
      <c r="I34" t="s">
        <v>77</v>
      </c>
      <c r="J34" t="s">
        <v>353</v>
      </c>
      <c r="K34" t="s">
        <v>354</v>
      </c>
      <c r="L34" t="s">
        <v>355</v>
      </c>
      <c r="M34" t="s">
        <v>356</v>
      </c>
      <c r="N34" t="s">
        <v>357</v>
      </c>
      <c r="O34" t="s">
        <v>79</v>
      </c>
      <c r="R34" s="30">
        <v>42325</v>
      </c>
      <c r="S34" t="b">
        <v>1</v>
      </c>
      <c r="T34" t="s">
        <v>19</v>
      </c>
    </row>
    <row r="35" spans="1:20" x14ac:dyDescent="0.2">
      <c r="A35" s="24" t="s">
        <v>18</v>
      </c>
      <c r="B35" s="24">
        <f t="shared" si="0"/>
        <v>1017</v>
      </c>
      <c r="C35" s="24">
        <v>1017</v>
      </c>
      <c r="D35">
        <v>6</v>
      </c>
      <c r="E35">
        <v>1</v>
      </c>
      <c r="F35" t="s">
        <v>259</v>
      </c>
      <c r="G35" t="s">
        <v>19</v>
      </c>
      <c r="I35" t="s">
        <v>80</v>
      </c>
      <c r="J35" t="s">
        <v>266</v>
      </c>
      <c r="K35" t="s">
        <v>144</v>
      </c>
      <c r="L35" t="s">
        <v>358</v>
      </c>
      <c r="M35" t="s">
        <v>210</v>
      </c>
      <c r="N35" t="s">
        <v>257</v>
      </c>
      <c r="O35" t="s">
        <v>81</v>
      </c>
      <c r="R35" s="30">
        <v>40813</v>
      </c>
      <c r="S35" t="b">
        <v>1</v>
      </c>
      <c r="T35" t="s">
        <v>19</v>
      </c>
    </row>
    <row r="36" spans="1:20" x14ac:dyDescent="0.2">
      <c r="A36" s="24" t="s">
        <v>18</v>
      </c>
      <c r="B36" s="24">
        <f t="shared" si="0"/>
        <v>1017</v>
      </c>
      <c r="C36" s="24">
        <v>1017</v>
      </c>
      <c r="D36">
        <v>6</v>
      </c>
      <c r="E36">
        <v>1</v>
      </c>
      <c r="F36" t="s">
        <v>259</v>
      </c>
      <c r="G36" t="s">
        <v>19</v>
      </c>
      <c r="I36" t="s">
        <v>81</v>
      </c>
      <c r="J36" t="s">
        <v>82</v>
      </c>
      <c r="K36" t="s">
        <v>83</v>
      </c>
      <c r="L36" t="s">
        <v>84</v>
      </c>
      <c r="M36" t="s">
        <v>85</v>
      </c>
      <c r="O36" t="s">
        <v>86</v>
      </c>
      <c r="Q36" t="s">
        <v>289</v>
      </c>
      <c r="R36" s="30">
        <v>41485</v>
      </c>
      <c r="S36" t="b">
        <v>1</v>
      </c>
      <c r="T36" t="s">
        <v>19</v>
      </c>
    </row>
    <row r="37" spans="1:20" x14ac:dyDescent="0.2">
      <c r="A37" s="24" t="s">
        <v>18</v>
      </c>
      <c r="B37" s="24">
        <f t="shared" si="0"/>
        <v>1018</v>
      </c>
      <c r="C37" s="24">
        <v>1018</v>
      </c>
      <c r="D37">
        <v>6</v>
      </c>
      <c r="E37">
        <v>2</v>
      </c>
      <c r="G37" t="s">
        <v>19</v>
      </c>
      <c r="I37" t="s">
        <v>87</v>
      </c>
      <c r="J37" t="s">
        <v>88</v>
      </c>
      <c r="K37" t="s">
        <v>25</v>
      </c>
      <c r="L37" t="s">
        <v>52</v>
      </c>
      <c r="M37" t="s">
        <v>23</v>
      </c>
      <c r="N37" t="s">
        <v>359</v>
      </c>
      <c r="R37" s="30">
        <v>38558</v>
      </c>
      <c r="S37" t="b">
        <v>1</v>
      </c>
      <c r="T37" t="s">
        <v>19</v>
      </c>
    </row>
    <row r="38" spans="1:20" x14ac:dyDescent="0.2">
      <c r="A38" s="24" t="s">
        <v>18</v>
      </c>
      <c r="B38" s="24">
        <f t="shared" si="0"/>
        <v>1019</v>
      </c>
      <c r="C38" s="24">
        <v>1019</v>
      </c>
      <c r="D38">
        <v>6</v>
      </c>
      <c r="E38">
        <v>3</v>
      </c>
      <c r="G38" t="s">
        <v>19</v>
      </c>
      <c r="I38" t="s">
        <v>89</v>
      </c>
      <c r="J38" t="s">
        <v>360</v>
      </c>
      <c r="K38" t="s">
        <v>361</v>
      </c>
      <c r="L38" t="s">
        <v>362</v>
      </c>
      <c r="M38" t="s">
        <v>363</v>
      </c>
      <c r="P38" t="s">
        <v>250</v>
      </c>
      <c r="R38" s="30">
        <v>38558</v>
      </c>
      <c r="S38" t="b">
        <v>1</v>
      </c>
      <c r="T38" t="s">
        <v>19</v>
      </c>
    </row>
    <row r="39" spans="1:20" x14ac:dyDescent="0.2">
      <c r="A39" s="24" t="s">
        <v>18</v>
      </c>
      <c r="B39" s="24">
        <f t="shared" si="0"/>
        <v>1020</v>
      </c>
      <c r="C39" s="24">
        <v>1020</v>
      </c>
      <c r="D39">
        <v>6</v>
      </c>
      <c r="E39">
        <v>4</v>
      </c>
      <c r="G39" t="s">
        <v>19</v>
      </c>
      <c r="I39" t="s">
        <v>89</v>
      </c>
      <c r="J39" t="s">
        <v>364</v>
      </c>
      <c r="K39" t="s">
        <v>90</v>
      </c>
      <c r="L39" t="s">
        <v>45</v>
      </c>
      <c r="M39" t="s">
        <v>91</v>
      </c>
      <c r="N39" t="s">
        <v>267</v>
      </c>
      <c r="R39" s="30">
        <v>38558</v>
      </c>
      <c r="S39" t="b">
        <v>1</v>
      </c>
      <c r="T39" t="s">
        <v>19</v>
      </c>
    </row>
    <row r="40" spans="1:20" x14ac:dyDescent="0.2">
      <c r="A40" s="24" t="s">
        <v>18</v>
      </c>
      <c r="B40" s="24">
        <f t="shared" si="0"/>
        <v>2017</v>
      </c>
      <c r="C40" s="24">
        <v>2017</v>
      </c>
      <c r="D40">
        <v>6</v>
      </c>
      <c r="E40">
        <v>5</v>
      </c>
      <c r="F40" t="s">
        <v>259</v>
      </c>
      <c r="G40" t="s">
        <v>19</v>
      </c>
      <c r="I40" t="s">
        <v>92</v>
      </c>
      <c r="J40" t="s">
        <v>93</v>
      </c>
      <c r="K40" t="s">
        <v>365</v>
      </c>
      <c r="L40" t="s">
        <v>366</v>
      </c>
      <c r="N40" t="s">
        <v>290</v>
      </c>
      <c r="R40" s="30">
        <v>43990</v>
      </c>
      <c r="S40" t="b">
        <v>1</v>
      </c>
      <c r="T40" t="s">
        <v>19</v>
      </c>
    </row>
    <row r="41" spans="1:20" x14ac:dyDescent="0.2">
      <c r="A41" s="24" t="s">
        <v>18</v>
      </c>
      <c r="B41" s="24">
        <f t="shared" si="0"/>
        <v>2018</v>
      </c>
      <c r="C41" s="24">
        <v>2018</v>
      </c>
      <c r="D41">
        <v>6</v>
      </c>
      <c r="E41">
        <v>6</v>
      </c>
      <c r="G41" t="s">
        <v>19</v>
      </c>
      <c r="I41" t="s">
        <v>367</v>
      </c>
      <c r="J41" t="s">
        <v>368</v>
      </c>
      <c r="K41" t="s">
        <v>369</v>
      </c>
      <c r="L41" t="s">
        <v>370</v>
      </c>
      <c r="M41" t="s">
        <v>291</v>
      </c>
      <c r="N41" t="s">
        <v>371</v>
      </c>
      <c r="O41" t="s">
        <v>92</v>
      </c>
      <c r="R41" s="30">
        <v>43409</v>
      </c>
      <c r="S41" t="b">
        <v>1</v>
      </c>
      <c r="T41" t="s">
        <v>19</v>
      </c>
    </row>
    <row r="42" spans="1:20" x14ac:dyDescent="0.2">
      <c r="A42" s="24" t="s">
        <v>18</v>
      </c>
      <c r="B42" s="24">
        <f t="shared" si="0"/>
        <v>2018</v>
      </c>
      <c r="C42" s="24">
        <v>2018</v>
      </c>
      <c r="D42">
        <v>6</v>
      </c>
      <c r="E42">
        <v>6</v>
      </c>
      <c r="F42" t="s">
        <v>259</v>
      </c>
      <c r="G42" t="s">
        <v>19</v>
      </c>
      <c r="I42" t="s">
        <v>94</v>
      </c>
      <c r="J42" t="s">
        <v>372</v>
      </c>
      <c r="L42" t="s">
        <v>373</v>
      </c>
      <c r="M42" t="s">
        <v>23</v>
      </c>
      <c r="N42" t="s">
        <v>374</v>
      </c>
      <c r="S42" t="b">
        <v>0</v>
      </c>
    </row>
    <row r="43" spans="1:20" x14ac:dyDescent="0.2">
      <c r="A43" s="24" t="s">
        <v>18</v>
      </c>
      <c r="B43" s="24">
        <f t="shared" si="0"/>
        <v>2019</v>
      </c>
      <c r="C43" s="24">
        <v>2019</v>
      </c>
      <c r="D43">
        <v>6</v>
      </c>
      <c r="E43">
        <v>7</v>
      </c>
      <c r="H43" t="s">
        <v>260</v>
      </c>
      <c r="I43" t="s">
        <v>95</v>
      </c>
      <c r="J43" t="s">
        <v>96</v>
      </c>
      <c r="N43" t="s">
        <v>268</v>
      </c>
      <c r="S43" t="b">
        <v>1</v>
      </c>
      <c r="T43" t="s">
        <v>19</v>
      </c>
    </row>
    <row r="44" spans="1:20" x14ac:dyDescent="0.2">
      <c r="A44" s="24" t="s">
        <v>18</v>
      </c>
      <c r="B44" s="24">
        <f t="shared" si="0"/>
        <v>2020</v>
      </c>
      <c r="C44" s="24">
        <v>2020</v>
      </c>
      <c r="D44">
        <v>6</v>
      </c>
      <c r="E44">
        <v>8</v>
      </c>
      <c r="G44" t="s">
        <v>19</v>
      </c>
      <c r="I44" t="s">
        <v>95</v>
      </c>
      <c r="J44" t="s">
        <v>375</v>
      </c>
      <c r="K44" t="s">
        <v>97</v>
      </c>
      <c r="L44" t="s">
        <v>98</v>
      </c>
      <c r="R44" s="30">
        <v>38558</v>
      </c>
      <c r="S44" t="b">
        <v>1</v>
      </c>
      <c r="T44" t="s">
        <v>19</v>
      </c>
    </row>
    <row r="45" spans="1:20" x14ac:dyDescent="0.2">
      <c r="A45" s="24" t="s">
        <v>18</v>
      </c>
      <c r="B45" s="24">
        <f t="shared" si="0"/>
        <v>1021</v>
      </c>
      <c r="C45" s="24">
        <v>1021</v>
      </c>
      <c r="D45">
        <v>7</v>
      </c>
      <c r="E45">
        <v>1</v>
      </c>
      <c r="G45" t="s">
        <v>19</v>
      </c>
      <c r="I45" t="s">
        <v>99</v>
      </c>
      <c r="J45" t="s">
        <v>376</v>
      </c>
      <c r="K45" t="s">
        <v>100</v>
      </c>
      <c r="L45" t="s">
        <v>101</v>
      </c>
      <c r="M45" t="s">
        <v>102</v>
      </c>
      <c r="N45" t="s">
        <v>251</v>
      </c>
      <c r="R45" s="30">
        <v>40359</v>
      </c>
      <c r="S45" t="b">
        <v>1</v>
      </c>
      <c r="T45" t="s">
        <v>19</v>
      </c>
    </row>
    <row r="46" spans="1:20" x14ac:dyDescent="0.2">
      <c r="A46" s="24" t="s">
        <v>18</v>
      </c>
      <c r="B46" s="24">
        <f t="shared" si="0"/>
        <v>1022</v>
      </c>
      <c r="C46" s="24">
        <v>1022</v>
      </c>
      <c r="D46">
        <v>7</v>
      </c>
      <c r="E46">
        <v>2</v>
      </c>
      <c r="G46" t="s">
        <v>19</v>
      </c>
      <c r="I46" t="s">
        <v>103</v>
      </c>
      <c r="J46" t="s">
        <v>377</v>
      </c>
      <c r="K46" t="s">
        <v>104</v>
      </c>
      <c r="L46" t="s">
        <v>101</v>
      </c>
      <c r="R46" s="30">
        <v>38557</v>
      </c>
      <c r="S46" t="b">
        <v>1</v>
      </c>
      <c r="T46" t="s">
        <v>19</v>
      </c>
    </row>
    <row r="47" spans="1:20" x14ac:dyDescent="0.2">
      <c r="A47" s="24" t="s">
        <v>18</v>
      </c>
      <c r="B47" s="24">
        <f t="shared" si="0"/>
        <v>1023</v>
      </c>
      <c r="C47" s="24">
        <v>1023</v>
      </c>
      <c r="D47">
        <v>7</v>
      </c>
      <c r="E47">
        <v>3</v>
      </c>
      <c r="G47" t="s">
        <v>19</v>
      </c>
      <c r="I47" t="s">
        <v>105</v>
      </c>
      <c r="J47" t="s">
        <v>106</v>
      </c>
      <c r="K47" t="s">
        <v>107</v>
      </c>
      <c r="L47" t="s">
        <v>101</v>
      </c>
      <c r="N47" t="s">
        <v>108</v>
      </c>
      <c r="R47" s="30">
        <v>38557</v>
      </c>
      <c r="S47" t="b">
        <v>1</v>
      </c>
      <c r="T47" t="s">
        <v>19</v>
      </c>
    </row>
    <row r="48" spans="1:20" x14ac:dyDescent="0.2">
      <c r="A48" s="24" t="s">
        <v>18</v>
      </c>
      <c r="B48" s="24">
        <f t="shared" si="0"/>
        <v>1024</v>
      </c>
      <c r="C48" s="24">
        <v>1024</v>
      </c>
      <c r="D48">
        <v>7</v>
      </c>
      <c r="E48">
        <v>4</v>
      </c>
      <c r="H48" t="s">
        <v>260</v>
      </c>
      <c r="I48" t="s">
        <v>109</v>
      </c>
      <c r="J48" t="s">
        <v>32</v>
      </c>
      <c r="S48" t="b">
        <v>0</v>
      </c>
    </row>
    <row r="49" spans="1:20" x14ac:dyDescent="0.2">
      <c r="A49" s="24" t="s">
        <v>18</v>
      </c>
      <c r="B49" s="24">
        <f t="shared" si="0"/>
        <v>2021</v>
      </c>
      <c r="C49" s="24">
        <v>2021</v>
      </c>
      <c r="D49">
        <v>7</v>
      </c>
      <c r="E49">
        <v>5</v>
      </c>
      <c r="G49" t="s">
        <v>19</v>
      </c>
      <c r="I49" t="s">
        <v>110</v>
      </c>
      <c r="J49" t="s">
        <v>378</v>
      </c>
      <c r="K49" t="s">
        <v>379</v>
      </c>
      <c r="L49" t="s">
        <v>380</v>
      </c>
      <c r="M49" t="s">
        <v>111</v>
      </c>
      <c r="P49" t="s">
        <v>250</v>
      </c>
      <c r="R49" s="30">
        <v>38558</v>
      </c>
      <c r="S49" t="b">
        <v>1</v>
      </c>
      <c r="T49" t="s">
        <v>19</v>
      </c>
    </row>
    <row r="50" spans="1:20" x14ac:dyDescent="0.2">
      <c r="A50" s="24" t="s">
        <v>18</v>
      </c>
      <c r="B50" s="24">
        <f t="shared" si="0"/>
        <v>2022</v>
      </c>
      <c r="C50" s="24">
        <v>2022</v>
      </c>
      <c r="D50">
        <v>7</v>
      </c>
      <c r="E50">
        <v>6</v>
      </c>
      <c r="H50" t="s">
        <v>260</v>
      </c>
      <c r="I50" t="s">
        <v>112</v>
      </c>
      <c r="J50" t="s">
        <v>381</v>
      </c>
      <c r="K50" t="s">
        <v>113</v>
      </c>
      <c r="N50" t="s">
        <v>269</v>
      </c>
      <c r="R50" s="30">
        <v>38558</v>
      </c>
      <c r="S50" t="b">
        <v>1</v>
      </c>
      <c r="T50" t="s">
        <v>19</v>
      </c>
    </row>
    <row r="51" spans="1:20" x14ac:dyDescent="0.2">
      <c r="A51" s="24" t="s">
        <v>18</v>
      </c>
      <c r="B51" s="24">
        <f t="shared" si="0"/>
        <v>2023</v>
      </c>
      <c r="C51" s="24">
        <v>2023</v>
      </c>
      <c r="D51">
        <v>7</v>
      </c>
      <c r="E51">
        <v>7</v>
      </c>
      <c r="G51" t="s">
        <v>19</v>
      </c>
      <c r="I51" t="s">
        <v>109</v>
      </c>
      <c r="J51" t="s">
        <v>75</v>
      </c>
      <c r="K51" t="s">
        <v>55</v>
      </c>
      <c r="L51" t="s">
        <v>84</v>
      </c>
      <c r="M51" t="s">
        <v>114</v>
      </c>
      <c r="R51" s="30">
        <v>38558</v>
      </c>
      <c r="S51" t="b">
        <v>1</v>
      </c>
      <c r="T51" t="s">
        <v>19</v>
      </c>
    </row>
    <row r="52" spans="1:20" x14ac:dyDescent="0.2">
      <c r="A52" s="24" t="s">
        <v>18</v>
      </c>
      <c r="B52" s="24">
        <f t="shared" si="0"/>
        <v>2024</v>
      </c>
      <c r="C52" s="24">
        <v>2024</v>
      </c>
      <c r="D52">
        <v>7</v>
      </c>
      <c r="E52">
        <v>8</v>
      </c>
      <c r="G52" t="s">
        <v>19</v>
      </c>
      <c r="I52" t="s">
        <v>109</v>
      </c>
      <c r="J52" t="s">
        <v>382</v>
      </c>
      <c r="K52" t="s">
        <v>64</v>
      </c>
      <c r="L52" t="s">
        <v>383</v>
      </c>
      <c r="M52" t="s">
        <v>282</v>
      </c>
      <c r="N52" t="s">
        <v>283</v>
      </c>
      <c r="O52" t="s">
        <v>284</v>
      </c>
      <c r="R52" s="30">
        <v>40867</v>
      </c>
      <c r="S52" t="b">
        <v>1</v>
      </c>
      <c r="T52" t="s">
        <v>19</v>
      </c>
    </row>
    <row r="53" spans="1:20" x14ac:dyDescent="0.2">
      <c r="A53" s="24" t="s">
        <v>18</v>
      </c>
      <c r="B53" s="24">
        <f t="shared" ref="B53:B103" si="1">IF(E53&lt;5,(D53-7)*4+3000+(E53-4),(D53-7)*4+4000+(E53-8))</f>
        <v>3001</v>
      </c>
      <c r="C53" s="24">
        <v>3001</v>
      </c>
      <c r="D53">
        <v>8</v>
      </c>
      <c r="E53">
        <v>1</v>
      </c>
      <c r="H53" t="s">
        <v>260</v>
      </c>
      <c r="I53" t="s">
        <v>20</v>
      </c>
      <c r="J53" t="s">
        <v>115</v>
      </c>
      <c r="S53" t="b">
        <v>0</v>
      </c>
    </row>
    <row r="54" spans="1:20" x14ac:dyDescent="0.2">
      <c r="A54" s="24" t="s">
        <v>18</v>
      </c>
      <c r="B54" s="24">
        <f t="shared" si="1"/>
        <v>3002</v>
      </c>
      <c r="C54" s="24">
        <v>3002</v>
      </c>
      <c r="D54">
        <v>8</v>
      </c>
      <c r="E54">
        <v>2</v>
      </c>
      <c r="G54" t="s">
        <v>19</v>
      </c>
      <c r="I54" t="s">
        <v>56</v>
      </c>
      <c r="J54" t="s">
        <v>384</v>
      </c>
      <c r="K54" t="s">
        <v>125</v>
      </c>
      <c r="L54" t="s">
        <v>385</v>
      </c>
      <c r="M54" t="s">
        <v>111</v>
      </c>
      <c r="R54" s="30">
        <v>41485</v>
      </c>
      <c r="S54" t="b">
        <v>1</v>
      </c>
      <c r="T54" t="s">
        <v>19</v>
      </c>
    </row>
    <row r="55" spans="1:20" x14ac:dyDescent="0.2">
      <c r="A55" s="24" t="s">
        <v>18</v>
      </c>
      <c r="B55" s="24">
        <f t="shared" si="1"/>
        <v>3003</v>
      </c>
      <c r="C55" s="24">
        <v>3003</v>
      </c>
      <c r="D55">
        <v>8</v>
      </c>
      <c r="E55">
        <v>3</v>
      </c>
      <c r="F55" t="s">
        <v>259</v>
      </c>
      <c r="G55" t="s">
        <v>19</v>
      </c>
      <c r="I55" t="s">
        <v>116</v>
      </c>
      <c r="J55" t="s">
        <v>386</v>
      </c>
      <c r="K55" t="s">
        <v>387</v>
      </c>
      <c r="L55" t="s">
        <v>388</v>
      </c>
      <c r="M55" t="s">
        <v>389</v>
      </c>
      <c r="N55" t="s">
        <v>292</v>
      </c>
      <c r="O55" t="s">
        <v>135</v>
      </c>
      <c r="R55" s="30">
        <v>38558</v>
      </c>
      <c r="S55" t="b">
        <v>1</v>
      </c>
      <c r="T55" t="s">
        <v>19</v>
      </c>
    </row>
    <row r="56" spans="1:20" x14ac:dyDescent="0.2">
      <c r="A56" s="24" t="s">
        <v>18</v>
      </c>
      <c r="B56" s="24">
        <f t="shared" si="1"/>
        <v>3003</v>
      </c>
      <c r="C56" s="24">
        <v>3003</v>
      </c>
      <c r="D56">
        <v>8</v>
      </c>
      <c r="E56">
        <v>3</v>
      </c>
      <c r="F56" t="s">
        <v>259</v>
      </c>
      <c r="G56" t="s">
        <v>19</v>
      </c>
      <c r="I56" t="s">
        <v>116</v>
      </c>
      <c r="J56" t="s">
        <v>390</v>
      </c>
      <c r="K56" t="s">
        <v>391</v>
      </c>
      <c r="L56" t="s">
        <v>392</v>
      </c>
      <c r="M56" t="s">
        <v>302</v>
      </c>
      <c r="Q56" t="s">
        <v>118</v>
      </c>
      <c r="R56" s="30">
        <v>38558</v>
      </c>
      <c r="S56" t="b">
        <v>1</v>
      </c>
      <c r="T56" t="s">
        <v>19</v>
      </c>
    </row>
    <row r="57" spans="1:20" x14ac:dyDescent="0.2">
      <c r="A57" s="24" t="s">
        <v>18</v>
      </c>
      <c r="B57" s="24">
        <f t="shared" si="1"/>
        <v>3004</v>
      </c>
      <c r="C57" s="24">
        <v>3004</v>
      </c>
      <c r="D57">
        <v>8</v>
      </c>
      <c r="E57">
        <v>4</v>
      </c>
      <c r="H57" t="s">
        <v>260</v>
      </c>
      <c r="I57" t="s">
        <v>293</v>
      </c>
      <c r="J57" t="s">
        <v>393</v>
      </c>
      <c r="K57" t="s">
        <v>394</v>
      </c>
      <c r="N57" t="s">
        <v>395</v>
      </c>
      <c r="O57" t="s">
        <v>396</v>
      </c>
      <c r="S57" t="b">
        <v>1</v>
      </c>
      <c r="T57" t="s">
        <v>19</v>
      </c>
    </row>
    <row r="58" spans="1:20" x14ac:dyDescent="0.2">
      <c r="A58" s="24" t="s">
        <v>18</v>
      </c>
      <c r="B58" s="24">
        <f t="shared" si="1"/>
        <v>3004</v>
      </c>
      <c r="C58" s="24">
        <v>3004</v>
      </c>
      <c r="D58">
        <v>8</v>
      </c>
      <c r="E58">
        <v>4</v>
      </c>
      <c r="F58" t="s">
        <v>259</v>
      </c>
      <c r="G58" t="s">
        <v>19</v>
      </c>
      <c r="I58" t="s">
        <v>293</v>
      </c>
      <c r="J58" t="s">
        <v>397</v>
      </c>
      <c r="K58" t="s">
        <v>398</v>
      </c>
      <c r="L58" t="s">
        <v>399</v>
      </c>
      <c r="M58" t="s">
        <v>294</v>
      </c>
      <c r="N58" t="s">
        <v>400</v>
      </c>
      <c r="P58" t="s">
        <v>153</v>
      </c>
      <c r="R58" s="30">
        <v>41770</v>
      </c>
      <c r="S58" t="b">
        <v>1</v>
      </c>
      <c r="T58" t="s">
        <v>19</v>
      </c>
    </row>
    <row r="59" spans="1:20" x14ac:dyDescent="0.2">
      <c r="A59" s="24" t="s">
        <v>18</v>
      </c>
      <c r="B59" s="24">
        <f t="shared" si="1"/>
        <v>4001</v>
      </c>
      <c r="C59" s="24">
        <v>4001</v>
      </c>
      <c r="D59">
        <v>8</v>
      </c>
      <c r="E59">
        <v>5</v>
      </c>
      <c r="H59" t="s">
        <v>260</v>
      </c>
      <c r="I59" t="s">
        <v>148</v>
      </c>
      <c r="J59" t="s">
        <v>401</v>
      </c>
      <c r="S59" t="b">
        <v>0</v>
      </c>
    </row>
    <row r="60" spans="1:20" x14ac:dyDescent="0.2">
      <c r="A60" s="24" t="s">
        <v>18</v>
      </c>
      <c r="B60" s="24">
        <f t="shared" si="1"/>
        <v>4002</v>
      </c>
      <c r="C60" s="24">
        <v>4002</v>
      </c>
      <c r="D60">
        <v>8</v>
      </c>
      <c r="E60">
        <v>6</v>
      </c>
      <c r="H60" t="s">
        <v>260</v>
      </c>
      <c r="I60" t="s">
        <v>148</v>
      </c>
      <c r="J60" t="s">
        <v>402</v>
      </c>
      <c r="S60" t="b">
        <v>0</v>
      </c>
    </row>
    <row r="61" spans="1:20" x14ac:dyDescent="0.2">
      <c r="A61" s="24" t="s">
        <v>18</v>
      </c>
      <c r="B61" s="24">
        <f t="shared" si="1"/>
        <v>4003</v>
      </c>
      <c r="C61" s="24">
        <v>4003</v>
      </c>
      <c r="D61">
        <v>8</v>
      </c>
      <c r="E61">
        <v>7</v>
      </c>
      <c r="H61" t="s">
        <v>260</v>
      </c>
      <c r="I61" t="s">
        <v>119</v>
      </c>
      <c r="J61" t="s">
        <v>120</v>
      </c>
      <c r="S61" t="b">
        <v>0</v>
      </c>
    </row>
    <row r="62" spans="1:20" x14ac:dyDescent="0.2">
      <c r="A62" s="24" t="s">
        <v>18</v>
      </c>
      <c r="B62" s="24">
        <f t="shared" si="1"/>
        <v>4004</v>
      </c>
      <c r="C62" s="24">
        <v>4004</v>
      </c>
      <c r="D62">
        <v>8</v>
      </c>
      <c r="E62">
        <v>8</v>
      </c>
      <c r="H62" t="s">
        <v>260</v>
      </c>
      <c r="I62" t="s">
        <v>121</v>
      </c>
      <c r="J62" t="s">
        <v>403</v>
      </c>
      <c r="S62" t="b">
        <v>0</v>
      </c>
    </row>
    <row r="63" spans="1:20" x14ac:dyDescent="0.2">
      <c r="A63" s="24" t="s">
        <v>18</v>
      </c>
      <c r="B63" s="24">
        <f t="shared" si="1"/>
        <v>3005</v>
      </c>
      <c r="C63" s="24">
        <v>3005</v>
      </c>
      <c r="D63">
        <v>9</v>
      </c>
      <c r="E63">
        <v>1</v>
      </c>
      <c r="G63" t="s">
        <v>19</v>
      </c>
      <c r="I63" t="s">
        <v>122</v>
      </c>
      <c r="J63" t="s">
        <v>401</v>
      </c>
      <c r="K63" t="s">
        <v>61</v>
      </c>
      <c r="L63" t="s">
        <v>404</v>
      </c>
      <c r="M63" t="s">
        <v>85</v>
      </c>
      <c r="N63" t="s">
        <v>405</v>
      </c>
      <c r="R63" s="30">
        <v>38558</v>
      </c>
      <c r="S63" t="b">
        <v>1</v>
      </c>
      <c r="T63" t="s">
        <v>19</v>
      </c>
    </row>
    <row r="64" spans="1:20" x14ac:dyDescent="0.2">
      <c r="A64" s="24" t="s">
        <v>18</v>
      </c>
      <c r="B64" s="24">
        <f t="shared" si="1"/>
        <v>3006</v>
      </c>
      <c r="C64" s="24">
        <v>3006</v>
      </c>
      <c r="D64">
        <v>9</v>
      </c>
      <c r="E64">
        <v>2</v>
      </c>
      <c r="G64" t="s">
        <v>19</v>
      </c>
      <c r="I64" t="s">
        <v>122</v>
      </c>
      <c r="J64" t="s">
        <v>406</v>
      </c>
      <c r="K64" t="s">
        <v>123</v>
      </c>
      <c r="L64" t="s">
        <v>29</v>
      </c>
      <c r="M64" t="s">
        <v>114</v>
      </c>
      <c r="N64" t="s">
        <v>270</v>
      </c>
      <c r="R64" s="30">
        <v>38558</v>
      </c>
      <c r="S64" t="b">
        <v>1</v>
      </c>
      <c r="T64" t="s">
        <v>19</v>
      </c>
    </row>
    <row r="65" spans="1:20" x14ac:dyDescent="0.2">
      <c r="A65" s="24" t="s">
        <v>18</v>
      </c>
      <c r="B65" s="24">
        <f t="shared" si="1"/>
        <v>3007</v>
      </c>
      <c r="C65" s="24">
        <v>3007</v>
      </c>
      <c r="D65">
        <v>9</v>
      </c>
      <c r="E65">
        <v>3</v>
      </c>
      <c r="H65" t="s">
        <v>260</v>
      </c>
      <c r="I65" t="s">
        <v>122</v>
      </c>
      <c r="J65" t="s">
        <v>401</v>
      </c>
      <c r="K65" t="s">
        <v>124</v>
      </c>
      <c r="R65" s="30">
        <v>38558</v>
      </c>
      <c r="S65" t="b">
        <v>1</v>
      </c>
      <c r="T65" t="s">
        <v>19</v>
      </c>
    </row>
    <row r="66" spans="1:20" x14ac:dyDescent="0.2">
      <c r="A66" s="24" t="s">
        <v>18</v>
      </c>
      <c r="B66" s="24">
        <f t="shared" si="1"/>
        <v>3008</v>
      </c>
      <c r="C66" s="24">
        <v>3008</v>
      </c>
      <c r="D66">
        <v>9</v>
      </c>
      <c r="E66">
        <v>4</v>
      </c>
      <c r="G66" t="s">
        <v>19</v>
      </c>
      <c r="I66" t="s">
        <v>122</v>
      </c>
      <c r="J66" t="s">
        <v>364</v>
      </c>
      <c r="K66" t="s">
        <v>125</v>
      </c>
      <c r="L66" t="s">
        <v>22</v>
      </c>
      <c r="M66" t="s">
        <v>126</v>
      </c>
      <c r="N66" t="s">
        <v>271</v>
      </c>
      <c r="R66" s="30">
        <v>38558</v>
      </c>
      <c r="S66" t="b">
        <v>1</v>
      </c>
      <c r="T66" t="s">
        <v>19</v>
      </c>
    </row>
    <row r="67" spans="1:20" x14ac:dyDescent="0.2">
      <c r="A67" s="24" t="s">
        <v>18</v>
      </c>
      <c r="B67" s="24">
        <f t="shared" si="1"/>
        <v>4005</v>
      </c>
      <c r="C67" s="24">
        <v>4005</v>
      </c>
      <c r="D67">
        <v>9</v>
      </c>
      <c r="E67">
        <v>5</v>
      </c>
      <c r="G67" t="s">
        <v>19</v>
      </c>
      <c r="I67" t="s">
        <v>127</v>
      </c>
      <c r="J67" t="s">
        <v>327</v>
      </c>
      <c r="K67" t="s">
        <v>128</v>
      </c>
      <c r="L67" t="s">
        <v>129</v>
      </c>
      <c r="M67" t="s">
        <v>130</v>
      </c>
      <c r="P67" t="s">
        <v>252</v>
      </c>
      <c r="R67" s="30">
        <v>38558</v>
      </c>
      <c r="S67" t="b">
        <v>1</v>
      </c>
      <c r="T67" t="s">
        <v>19</v>
      </c>
    </row>
    <row r="68" spans="1:20" x14ac:dyDescent="0.2">
      <c r="A68" s="24" t="s">
        <v>18</v>
      </c>
      <c r="B68" s="24">
        <f t="shared" si="1"/>
        <v>4005</v>
      </c>
      <c r="C68" s="24">
        <v>4005</v>
      </c>
      <c r="D68">
        <v>9</v>
      </c>
      <c r="E68">
        <v>5</v>
      </c>
      <c r="F68" t="s">
        <v>259</v>
      </c>
      <c r="H68" t="s">
        <v>260</v>
      </c>
      <c r="I68" t="s">
        <v>127</v>
      </c>
      <c r="J68" t="s">
        <v>164</v>
      </c>
      <c r="K68" t="s">
        <v>131</v>
      </c>
      <c r="S68" t="b">
        <v>0</v>
      </c>
    </row>
    <row r="69" spans="1:20" x14ac:dyDescent="0.2">
      <c r="A69" s="24" t="s">
        <v>18</v>
      </c>
      <c r="B69" s="24">
        <f t="shared" si="1"/>
        <v>4006</v>
      </c>
      <c r="C69" s="24">
        <v>4006</v>
      </c>
      <c r="D69">
        <v>9</v>
      </c>
      <c r="E69">
        <v>6</v>
      </c>
      <c r="G69" t="s">
        <v>19</v>
      </c>
      <c r="I69" t="s">
        <v>44</v>
      </c>
      <c r="J69" t="s">
        <v>92</v>
      </c>
      <c r="K69" t="s">
        <v>132</v>
      </c>
      <c r="L69" t="s">
        <v>29</v>
      </c>
      <c r="M69" t="s">
        <v>133</v>
      </c>
      <c r="P69" t="s">
        <v>160</v>
      </c>
      <c r="Q69" t="s">
        <v>134</v>
      </c>
      <c r="R69" s="30">
        <v>38558</v>
      </c>
      <c r="S69" t="b">
        <v>1</v>
      </c>
      <c r="T69" t="s">
        <v>19</v>
      </c>
    </row>
    <row r="70" spans="1:20" x14ac:dyDescent="0.2">
      <c r="A70" s="24" t="s">
        <v>18</v>
      </c>
      <c r="B70" s="24">
        <f t="shared" si="1"/>
        <v>4007</v>
      </c>
      <c r="C70" s="24">
        <v>4007</v>
      </c>
      <c r="D70">
        <v>9</v>
      </c>
      <c r="E70">
        <v>7</v>
      </c>
      <c r="H70" t="s">
        <v>260</v>
      </c>
      <c r="I70" t="s">
        <v>135</v>
      </c>
      <c r="J70" t="s">
        <v>136</v>
      </c>
      <c r="S70" t="b">
        <v>0</v>
      </c>
    </row>
    <row r="71" spans="1:20" x14ac:dyDescent="0.2">
      <c r="A71" s="24" t="s">
        <v>18</v>
      </c>
      <c r="B71" s="24">
        <f t="shared" si="1"/>
        <v>4007.5</v>
      </c>
      <c r="C71" s="24">
        <v>4007.5</v>
      </c>
      <c r="D71">
        <v>9</v>
      </c>
      <c r="E71">
        <v>7.5</v>
      </c>
      <c r="G71" t="s">
        <v>19</v>
      </c>
      <c r="I71" t="s">
        <v>135</v>
      </c>
      <c r="J71" t="s">
        <v>137</v>
      </c>
      <c r="L71" t="s">
        <v>36</v>
      </c>
      <c r="N71" t="s">
        <v>138</v>
      </c>
      <c r="Q71" t="s">
        <v>295</v>
      </c>
      <c r="S71" t="b">
        <v>0</v>
      </c>
    </row>
    <row r="72" spans="1:20" x14ac:dyDescent="0.2">
      <c r="A72" s="24" t="s">
        <v>18</v>
      </c>
      <c r="B72" s="24">
        <f t="shared" si="1"/>
        <v>4008</v>
      </c>
      <c r="C72" s="24">
        <v>4008</v>
      </c>
      <c r="D72">
        <v>9</v>
      </c>
      <c r="E72">
        <v>8</v>
      </c>
      <c r="H72" t="s">
        <v>260</v>
      </c>
      <c r="I72" t="s">
        <v>135</v>
      </c>
      <c r="J72" t="s">
        <v>139</v>
      </c>
      <c r="N72" t="s">
        <v>216</v>
      </c>
      <c r="S72" t="b">
        <v>0</v>
      </c>
    </row>
    <row r="73" spans="1:20" x14ac:dyDescent="0.2">
      <c r="A73" s="24" t="s">
        <v>18</v>
      </c>
      <c r="B73" s="24">
        <f t="shared" si="1"/>
        <v>3009</v>
      </c>
      <c r="C73" s="24">
        <v>3009</v>
      </c>
      <c r="D73">
        <v>10</v>
      </c>
      <c r="E73">
        <v>1</v>
      </c>
      <c r="H73" t="s">
        <v>260</v>
      </c>
      <c r="I73" t="s">
        <v>140</v>
      </c>
      <c r="J73" t="s">
        <v>407</v>
      </c>
      <c r="K73" t="s">
        <v>141</v>
      </c>
      <c r="R73" s="30">
        <v>38558</v>
      </c>
      <c r="S73" t="b">
        <v>1</v>
      </c>
      <c r="T73" t="s">
        <v>19</v>
      </c>
    </row>
    <row r="74" spans="1:20" x14ac:dyDescent="0.2">
      <c r="A74" s="24" t="s">
        <v>18</v>
      </c>
      <c r="B74" s="24">
        <f t="shared" si="1"/>
        <v>3010</v>
      </c>
      <c r="C74" s="24">
        <v>3010</v>
      </c>
      <c r="D74">
        <v>10</v>
      </c>
      <c r="E74">
        <v>2</v>
      </c>
      <c r="F74" t="s">
        <v>259</v>
      </c>
      <c r="H74" t="s">
        <v>260</v>
      </c>
      <c r="I74" t="s">
        <v>142</v>
      </c>
      <c r="J74" t="s">
        <v>408</v>
      </c>
      <c r="K74" t="s">
        <v>61</v>
      </c>
      <c r="R74" s="30">
        <v>38558</v>
      </c>
      <c r="S74" t="b">
        <v>1</v>
      </c>
      <c r="T74" t="s">
        <v>19</v>
      </c>
    </row>
    <row r="75" spans="1:20" x14ac:dyDescent="0.2">
      <c r="A75" s="24" t="s">
        <v>18</v>
      </c>
      <c r="B75" s="24">
        <f t="shared" si="1"/>
        <v>3010</v>
      </c>
      <c r="C75" s="24">
        <v>3010</v>
      </c>
      <c r="D75">
        <v>10</v>
      </c>
      <c r="E75">
        <v>2</v>
      </c>
      <c r="F75" t="s">
        <v>259</v>
      </c>
      <c r="G75" t="s">
        <v>19</v>
      </c>
      <c r="I75" t="s">
        <v>142</v>
      </c>
      <c r="J75" t="s">
        <v>143</v>
      </c>
      <c r="K75" t="s">
        <v>144</v>
      </c>
      <c r="L75" t="s">
        <v>36</v>
      </c>
      <c r="O75" t="s">
        <v>145</v>
      </c>
      <c r="R75" s="30">
        <v>38558</v>
      </c>
      <c r="S75" t="b">
        <v>1</v>
      </c>
      <c r="T75" t="s">
        <v>19</v>
      </c>
    </row>
    <row r="76" spans="1:20" x14ac:dyDescent="0.2">
      <c r="A76" s="24" t="s">
        <v>18</v>
      </c>
      <c r="B76" s="24">
        <f t="shared" si="1"/>
        <v>3011</v>
      </c>
      <c r="C76" s="24">
        <v>3011</v>
      </c>
      <c r="D76">
        <v>10</v>
      </c>
      <c r="E76">
        <v>3</v>
      </c>
      <c r="I76" t="s">
        <v>146</v>
      </c>
      <c r="J76" t="s">
        <v>409</v>
      </c>
      <c r="Q76" t="s">
        <v>410</v>
      </c>
      <c r="S76" t="b">
        <v>0</v>
      </c>
    </row>
    <row r="77" spans="1:20" x14ac:dyDescent="0.2">
      <c r="A77" s="24" t="s">
        <v>18</v>
      </c>
      <c r="B77" s="24">
        <f t="shared" si="1"/>
        <v>3012</v>
      </c>
      <c r="C77" s="24">
        <v>3012</v>
      </c>
      <c r="D77">
        <v>10</v>
      </c>
      <c r="E77">
        <v>4</v>
      </c>
      <c r="F77" t="s">
        <v>259</v>
      </c>
      <c r="G77" t="s">
        <v>19</v>
      </c>
      <c r="I77" t="s">
        <v>146</v>
      </c>
      <c r="J77" t="s">
        <v>408</v>
      </c>
      <c r="L77" t="s">
        <v>411</v>
      </c>
      <c r="M77" t="s">
        <v>389</v>
      </c>
      <c r="N77" t="s">
        <v>412</v>
      </c>
      <c r="Q77" t="s">
        <v>410</v>
      </c>
      <c r="R77" s="30">
        <v>38558</v>
      </c>
      <c r="S77" t="b">
        <v>1</v>
      </c>
      <c r="T77" t="s">
        <v>19</v>
      </c>
    </row>
    <row r="78" spans="1:20" x14ac:dyDescent="0.2">
      <c r="A78" s="24" t="s">
        <v>18</v>
      </c>
      <c r="B78" s="24">
        <f t="shared" si="1"/>
        <v>3012</v>
      </c>
      <c r="C78" s="24">
        <v>3012</v>
      </c>
      <c r="D78">
        <v>10</v>
      </c>
      <c r="E78">
        <v>4</v>
      </c>
      <c r="F78" t="s">
        <v>259</v>
      </c>
      <c r="G78" t="s">
        <v>19</v>
      </c>
      <c r="I78" t="s">
        <v>146</v>
      </c>
      <c r="J78" t="s">
        <v>147</v>
      </c>
      <c r="L78" t="s">
        <v>413</v>
      </c>
      <c r="M78" t="s">
        <v>356</v>
      </c>
      <c r="N78" t="s">
        <v>272</v>
      </c>
      <c r="O78" t="s">
        <v>62</v>
      </c>
      <c r="Q78" t="s">
        <v>410</v>
      </c>
      <c r="R78" s="30">
        <v>38558</v>
      </c>
      <c r="S78" t="b">
        <v>1</v>
      </c>
      <c r="T78" t="s">
        <v>19</v>
      </c>
    </row>
    <row r="79" spans="1:20" x14ac:dyDescent="0.2">
      <c r="A79" s="24" t="s">
        <v>18</v>
      </c>
      <c r="B79" s="24">
        <f t="shared" si="1"/>
        <v>3012</v>
      </c>
      <c r="C79" s="24">
        <v>3012</v>
      </c>
      <c r="D79">
        <v>10</v>
      </c>
      <c r="E79">
        <v>4</v>
      </c>
      <c r="F79" t="s">
        <v>259</v>
      </c>
      <c r="G79" t="s">
        <v>19</v>
      </c>
      <c r="I79" t="s">
        <v>146</v>
      </c>
      <c r="J79" t="s">
        <v>414</v>
      </c>
      <c r="L79" t="s">
        <v>415</v>
      </c>
      <c r="N79" t="s">
        <v>416</v>
      </c>
      <c r="S79" t="b">
        <v>0</v>
      </c>
    </row>
    <row r="80" spans="1:20" x14ac:dyDescent="0.2">
      <c r="A80" s="24" t="s">
        <v>18</v>
      </c>
      <c r="B80" s="24">
        <f t="shared" si="1"/>
        <v>4009</v>
      </c>
      <c r="C80" s="24">
        <v>4009</v>
      </c>
      <c r="D80">
        <v>10</v>
      </c>
      <c r="E80">
        <v>5</v>
      </c>
      <c r="G80" t="s">
        <v>19</v>
      </c>
      <c r="I80" t="s">
        <v>148</v>
      </c>
      <c r="J80" t="s">
        <v>417</v>
      </c>
      <c r="K80" t="s">
        <v>25</v>
      </c>
      <c r="L80" t="s">
        <v>26</v>
      </c>
      <c r="P80" t="s">
        <v>250</v>
      </c>
      <c r="R80" s="30">
        <v>41551</v>
      </c>
      <c r="S80" t="b">
        <v>1</v>
      </c>
      <c r="T80" t="s">
        <v>19</v>
      </c>
    </row>
    <row r="81" spans="1:20" x14ac:dyDescent="0.2">
      <c r="A81" s="24" t="s">
        <v>18</v>
      </c>
      <c r="B81" s="24">
        <f t="shared" si="1"/>
        <v>4010</v>
      </c>
      <c r="C81" s="24">
        <v>4010</v>
      </c>
      <c r="D81">
        <v>10</v>
      </c>
      <c r="E81">
        <v>6</v>
      </c>
      <c r="G81" t="s">
        <v>19</v>
      </c>
      <c r="I81" t="s">
        <v>148</v>
      </c>
      <c r="J81" t="s">
        <v>418</v>
      </c>
      <c r="K81" t="s">
        <v>28</v>
      </c>
      <c r="L81" t="s">
        <v>253</v>
      </c>
      <c r="M81" t="s">
        <v>91</v>
      </c>
      <c r="N81" t="s">
        <v>273</v>
      </c>
      <c r="O81" t="s">
        <v>149</v>
      </c>
      <c r="R81" s="30">
        <v>41551</v>
      </c>
      <c r="S81" t="b">
        <v>1</v>
      </c>
      <c r="T81" t="s">
        <v>19</v>
      </c>
    </row>
    <row r="82" spans="1:20" x14ac:dyDescent="0.2">
      <c r="A82" s="24" t="s">
        <v>18</v>
      </c>
      <c r="B82" s="24">
        <f t="shared" si="1"/>
        <v>4011</v>
      </c>
      <c r="C82" s="24">
        <v>4011</v>
      </c>
      <c r="D82">
        <v>10</v>
      </c>
      <c r="E82">
        <v>7</v>
      </c>
      <c r="G82" t="s">
        <v>19</v>
      </c>
      <c r="I82" t="s">
        <v>150</v>
      </c>
      <c r="J82" t="s">
        <v>339</v>
      </c>
      <c r="K82" t="s">
        <v>151</v>
      </c>
      <c r="L82" t="s">
        <v>419</v>
      </c>
      <c r="M82" t="s">
        <v>152</v>
      </c>
      <c r="P82" t="s">
        <v>153</v>
      </c>
      <c r="R82" s="30">
        <v>38558</v>
      </c>
      <c r="S82" t="b">
        <v>1</v>
      </c>
      <c r="T82" t="s">
        <v>19</v>
      </c>
    </row>
    <row r="83" spans="1:20" x14ac:dyDescent="0.2">
      <c r="A83" s="24" t="s">
        <v>18</v>
      </c>
      <c r="B83" s="24">
        <f t="shared" si="1"/>
        <v>4012</v>
      </c>
      <c r="C83" s="24">
        <v>4012</v>
      </c>
      <c r="D83">
        <v>10</v>
      </c>
      <c r="E83">
        <v>8</v>
      </c>
      <c r="H83" t="s">
        <v>260</v>
      </c>
      <c r="I83" t="s">
        <v>59</v>
      </c>
      <c r="J83" t="s">
        <v>154</v>
      </c>
      <c r="K83" t="s">
        <v>151</v>
      </c>
      <c r="N83" t="s">
        <v>274</v>
      </c>
      <c r="O83" t="s">
        <v>155</v>
      </c>
      <c r="R83" s="30">
        <v>38558</v>
      </c>
      <c r="S83" t="b">
        <v>1</v>
      </c>
      <c r="T83" t="s">
        <v>19</v>
      </c>
    </row>
    <row r="84" spans="1:20" x14ac:dyDescent="0.2">
      <c r="A84" s="24" t="s">
        <v>18</v>
      </c>
      <c r="B84" s="24">
        <f t="shared" si="1"/>
        <v>3013</v>
      </c>
      <c r="C84" s="24">
        <v>3013</v>
      </c>
      <c r="D84">
        <v>11</v>
      </c>
      <c r="E84">
        <v>1</v>
      </c>
      <c r="G84" t="s">
        <v>19</v>
      </c>
      <c r="I84" t="s">
        <v>156</v>
      </c>
      <c r="J84" t="s">
        <v>300</v>
      </c>
      <c r="K84" t="s">
        <v>123</v>
      </c>
      <c r="L84" t="s">
        <v>129</v>
      </c>
      <c r="N84" t="s">
        <v>420</v>
      </c>
      <c r="R84" s="30">
        <v>38558</v>
      </c>
      <c r="S84" t="b">
        <v>1</v>
      </c>
      <c r="T84" t="s">
        <v>19</v>
      </c>
    </row>
    <row r="85" spans="1:20" x14ac:dyDescent="0.2">
      <c r="A85" s="24" t="s">
        <v>18</v>
      </c>
      <c r="B85" s="24">
        <f t="shared" si="1"/>
        <v>3014</v>
      </c>
      <c r="C85" s="24">
        <v>3014</v>
      </c>
      <c r="D85">
        <v>11</v>
      </c>
      <c r="E85">
        <v>2</v>
      </c>
      <c r="G85" t="s">
        <v>19</v>
      </c>
      <c r="I85" t="s">
        <v>156</v>
      </c>
      <c r="J85" t="s">
        <v>157</v>
      </c>
      <c r="K85" t="s">
        <v>421</v>
      </c>
      <c r="L85" t="s">
        <v>422</v>
      </c>
      <c r="M85" t="s">
        <v>423</v>
      </c>
      <c r="N85" t="s">
        <v>275</v>
      </c>
      <c r="O85" t="s">
        <v>109</v>
      </c>
      <c r="R85" s="30">
        <v>44146</v>
      </c>
      <c r="S85" t="b">
        <v>1</v>
      </c>
      <c r="T85" t="s">
        <v>19</v>
      </c>
    </row>
    <row r="86" spans="1:20" x14ac:dyDescent="0.2">
      <c r="A86" s="24" t="s">
        <v>18</v>
      </c>
      <c r="B86" s="24">
        <f t="shared" si="1"/>
        <v>3015</v>
      </c>
      <c r="C86" s="24">
        <v>3015</v>
      </c>
      <c r="D86">
        <v>11</v>
      </c>
      <c r="E86">
        <v>3</v>
      </c>
      <c r="G86" t="s">
        <v>19</v>
      </c>
      <c r="I86" t="s">
        <v>158</v>
      </c>
      <c r="J86" t="s">
        <v>69</v>
      </c>
      <c r="K86" t="s">
        <v>71</v>
      </c>
      <c r="L86" t="s">
        <v>98</v>
      </c>
      <c r="M86" t="s">
        <v>159</v>
      </c>
      <c r="P86" t="s">
        <v>160</v>
      </c>
      <c r="R86" s="30">
        <v>39754</v>
      </c>
      <c r="S86" t="b">
        <v>1</v>
      </c>
      <c r="T86" t="s">
        <v>19</v>
      </c>
    </row>
    <row r="87" spans="1:20" x14ac:dyDescent="0.2">
      <c r="A87" s="24" t="s">
        <v>18</v>
      </c>
      <c r="B87" s="24">
        <f t="shared" si="1"/>
        <v>3016</v>
      </c>
      <c r="C87" s="24">
        <v>3016</v>
      </c>
      <c r="D87">
        <v>11</v>
      </c>
      <c r="E87">
        <v>4</v>
      </c>
      <c r="G87" t="s">
        <v>19</v>
      </c>
      <c r="I87" t="s">
        <v>158</v>
      </c>
      <c r="J87" t="s">
        <v>93</v>
      </c>
      <c r="K87" t="s">
        <v>161</v>
      </c>
      <c r="L87" t="s">
        <v>213</v>
      </c>
      <c r="M87" t="s">
        <v>53</v>
      </c>
      <c r="N87" t="s">
        <v>424</v>
      </c>
      <c r="O87" t="s">
        <v>243</v>
      </c>
      <c r="R87" s="30">
        <v>39754</v>
      </c>
      <c r="S87" t="b">
        <v>1</v>
      </c>
      <c r="T87" t="s">
        <v>19</v>
      </c>
    </row>
    <row r="88" spans="1:20" x14ac:dyDescent="0.2">
      <c r="A88" s="24" t="s">
        <v>18</v>
      </c>
      <c r="B88" s="24">
        <f t="shared" si="1"/>
        <v>4013</v>
      </c>
      <c r="C88" s="24">
        <v>4013</v>
      </c>
      <c r="D88">
        <v>11</v>
      </c>
      <c r="E88">
        <v>5</v>
      </c>
      <c r="H88" t="s">
        <v>260</v>
      </c>
      <c r="I88" t="s">
        <v>162</v>
      </c>
      <c r="J88" t="s">
        <v>163</v>
      </c>
      <c r="N88" t="s">
        <v>425</v>
      </c>
      <c r="S88" t="b">
        <v>0</v>
      </c>
    </row>
    <row r="89" spans="1:20" x14ac:dyDescent="0.2">
      <c r="A89" s="24" t="s">
        <v>18</v>
      </c>
      <c r="B89" s="24">
        <f t="shared" si="1"/>
        <v>4014</v>
      </c>
      <c r="C89" s="24">
        <v>4014</v>
      </c>
      <c r="D89">
        <v>11</v>
      </c>
      <c r="E89">
        <v>6</v>
      </c>
      <c r="G89" t="s">
        <v>19</v>
      </c>
      <c r="I89" t="s">
        <v>162</v>
      </c>
      <c r="J89" t="s">
        <v>164</v>
      </c>
      <c r="K89" t="s">
        <v>71</v>
      </c>
      <c r="L89" t="s">
        <v>426</v>
      </c>
      <c r="M89" t="s">
        <v>302</v>
      </c>
      <c r="N89" t="s">
        <v>262</v>
      </c>
      <c r="O89" t="s">
        <v>427</v>
      </c>
      <c r="S89" t="b">
        <v>0</v>
      </c>
    </row>
    <row r="90" spans="1:20" x14ac:dyDescent="0.2">
      <c r="A90" s="24" t="s">
        <v>18</v>
      </c>
      <c r="B90" s="24">
        <f t="shared" si="1"/>
        <v>4015</v>
      </c>
      <c r="C90" s="24">
        <v>4015</v>
      </c>
      <c r="D90">
        <v>11</v>
      </c>
      <c r="E90">
        <v>7</v>
      </c>
      <c r="H90" t="s">
        <v>260</v>
      </c>
      <c r="I90" t="s">
        <v>162</v>
      </c>
      <c r="J90" t="s">
        <v>32</v>
      </c>
      <c r="S90" t="b">
        <v>0</v>
      </c>
    </row>
    <row r="91" spans="1:20" x14ac:dyDescent="0.2">
      <c r="A91" s="24" t="s">
        <v>18</v>
      </c>
      <c r="B91" s="24">
        <f t="shared" si="1"/>
        <v>4016</v>
      </c>
      <c r="C91" s="24">
        <v>4016</v>
      </c>
      <c r="D91">
        <v>11</v>
      </c>
      <c r="E91">
        <v>8</v>
      </c>
      <c r="H91" t="s">
        <v>260</v>
      </c>
      <c r="I91" t="s">
        <v>162</v>
      </c>
      <c r="J91" t="s">
        <v>32</v>
      </c>
      <c r="S91" t="b">
        <v>0</v>
      </c>
    </row>
    <row r="92" spans="1:20" x14ac:dyDescent="0.2">
      <c r="A92" s="24" t="s">
        <v>18</v>
      </c>
      <c r="B92" s="24">
        <f t="shared" si="1"/>
        <v>3017</v>
      </c>
      <c r="C92" s="24">
        <v>3017</v>
      </c>
      <c r="D92">
        <v>12</v>
      </c>
      <c r="E92">
        <v>1</v>
      </c>
      <c r="G92" t="s">
        <v>19</v>
      </c>
      <c r="I92" t="s">
        <v>165</v>
      </c>
      <c r="J92" t="s">
        <v>428</v>
      </c>
      <c r="K92" t="s">
        <v>25</v>
      </c>
      <c r="L92" t="s">
        <v>166</v>
      </c>
      <c r="M92" t="s">
        <v>114</v>
      </c>
      <c r="P92" t="s">
        <v>250</v>
      </c>
      <c r="R92" s="30">
        <v>38558</v>
      </c>
      <c r="S92" t="b">
        <v>1</v>
      </c>
      <c r="T92" t="s">
        <v>19</v>
      </c>
    </row>
    <row r="93" spans="1:20" x14ac:dyDescent="0.2">
      <c r="A93" s="24" t="s">
        <v>18</v>
      </c>
      <c r="B93" s="24">
        <f t="shared" si="1"/>
        <v>3018</v>
      </c>
      <c r="C93" s="24">
        <v>3018</v>
      </c>
      <c r="D93">
        <v>12</v>
      </c>
      <c r="E93">
        <v>2</v>
      </c>
      <c r="G93" t="s">
        <v>19</v>
      </c>
      <c r="I93" t="s">
        <v>165</v>
      </c>
      <c r="J93" t="s">
        <v>429</v>
      </c>
      <c r="K93" t="s">
        <v>35</v>
      </c>
      <c r="L93" t="s">
        <v>22</v>
      </c>
      <c r="N93" t="s">
        <v>276</v>
      </c>
      <c r="R93" s="30">
        <v>38558</v>
      </c>
      <c r="S93" t="b">
        <v>1</v>
      </c>
      <c r="T93" t="s">
        <v>19</v>
      </c>
    </row>
    <row r="94" spans="1:20" x14ac:dyDescent="0.2">
      <c r="A94" s="24" t="s">
        <v>18</v>
      </c>
      <c r="B94" s="24">
        <f t="shared" si="1"/>
        <v>3019</v>
      </c>
      <c r="C94" s="24">
        <v>3019</v>
      </c>
      <c r="D94">
        <v>12</v>
      </c>
      <c r="E94">
        <v>3</v>
      </c>
      <c r="H94" t="s">
        <v>260</v>
      </c>
      <c r="I94" t="s">
        <v>95</v>
      </c>
      <c r="J94" t="s">
        <v>115</v>
      </c>
      <c r="S94" t="b">
        <v>0</v>
      </c>
    </row>
    <row r="95" spans="1:20" x14ac:dyDescent="0.2">
      <c r="A95" s="24" t="s">
        <v>18</v>
      </c>
      <c r="B95" s="24">
        <f t="shared" si="1"/>
        <v>3020</v>
      </c>
      <c r="C95" s="24">
        <v>3020</v>
      </c>
      <c r="D95">
        <v>12</v>
      </c>
      <c r="E95">
        <v>4</v>
      </c>
      <c r="H95" t="s">
        <v>260</v>
      </c>
      <c r="I95" t="s">
        <v>95</v>
      </c>
      <c r="J95" t="s">
        <v>167</v>
      </c>
      <c r="N95" t="s">
        <v>277</v>
      </c>
      <c r="S95" t="b">
        <v>0</v>
      </c>
    </row>
    <row r="96" spans="1:20" x14ac:dyDescent="0.2">
      <c r="A96" s="24" t="s">
        <v>18</v>
      </c>
      <c r="B96" s="24">
        <f t="shared" si="1"/>
        <v>4017</v>
      </c>
      <c r="C96" s="24">
        <v>4017</v>
      </c>
      <c r="D96">
        <v>12</v>
      </c>
      <c r="E96">
        <v>5</v>
      </c>
      <c r="F96" t="s">
        <v>259</v>
      </c>
      <c r="G96" t="s">
        <v>19</v>
      </c>
      <c r="I96" t="s">
        <v>168</v>
      </c>
      <c r="J96" t="s">
        <v>120</v>
      </c>
      <c r="K96" t="s">
        <v>430</v>
      </c>
      <c r="L96" t="s">
        <v>431</v>
      </c>
      <c r="M96" t="s">
        <v>432</v>
      </c>
      <c r="N96" t="s">
        <v>433</v>
      </c>
      <c r="R96" s="30">
        <v>43990</v>
      </c>
      <c r="S96" t="b">
        <v>1</v>
      </c>
      <c r="T96" t="s">
        <v>19</v>
      </c>
    </row>
    <row r="97" spans="1:20" x14ac:dyDescent="0.2">
      <c r="A97" s="24" t="s">
        <v>18</v>
      </c>
      <c r="B97" s="24">
        <f t="shared" si="1"/>
        <v>4018</v>
      </c>
      <c r="C97" s="24">
        <v>4018</v>
      </c>
      <c r="D97">
        <v>12</v>
      </c>
      <c r="E97">
        <v>6</v>
      </c>
      <c r="F97" t="s">
        <v>259</v>
      </c>
      <c r="G97" t="s">
        <v>19</v>
      </c>
      <c r="I97" t="s">
        <v>169</v>
      </c>
      <c r="J97" t="s">
        <v>434</v>
      </c>
      <c r="K97" t="s">
        <v>435</v>
      </c>
      <c r="L97" s="34">
        <v>45797</v>
      </c>
      <c r="M97">
        <v>72</v>
      </c>
      <c r="N97" t="s">
        <v>278</v>
      </c>
      <c r="R97" s="30">
        <v>43990</v>
      </c>
      <c r="S97" t="b">
        <v>1</v>
      </c>
      <c r="T97" t="s">
        <v>19</v>
      </c>
    </row>
    <row r="98" spans="1:20" x14ac:dyDescent="0.2">
      <c r="A98" s="24" t="s">
        <v>18</v>
      </c>
      <c r="B98" s="24">
        <f t="shared" si="1"/>
        <v>4019</v>
      </c>
      <c r="C98" s="24">
        <v>4019</v>
      </c>
      <c r="D98">
        <v>12</v>
      </c>
      <c r="E98">
        <v>7</v>
      </c>
      <c r="G98" t="s">
        <v>19</v>
      </c>
      <c r="I98" t="s">
        <v>170</v>
      </c>
      <c r="J98" t="s">
        <v>436</v>
      </c>
      <c r="K98" t="s">
        <v>437</v>
      </c>
      <c r="L98" t="s">
        <v>438</v>
      </c>
      <c r="M98" t="s">
        <v>46</v>
      </c>
      <c r="R98" s="30">
        <v>38558</v>
      </c>
      <c r="S98" t="b">
        <v>1</v>
      </c>
      <c r="T98" t="s">
        <v>19</v>
      </c>
    </row>
    <row r="99" spans="1:20" x14ac:dyDescent="0.2">
      <c r="A99" s="24" t="s">
        <v>18</v>
      </c>
      <c r="B99" s="24">
        <f t="shared" si="1"/>
        <v>4020</v>
      </c>
      <c r="C99" s="24">
        <v>4020</v>
      </c>
      <c r="D99">
        <v>12</v>
      </c>
      <c r="E99">
        <v>8</v>
      </c>
      <c r="G99" t="s">
        <v>19</v>
      </c>
      <c r="I99" t="s">
        <v>172</v>
      </c>
      <c r="J99" t="s">
        <v>173</v>
      </c>
      <c r="L99" s="34">
        <v>44647</v>
      </c>
      <c r="M99">
        <v>70</v>
      </c>
      <c r="S99" t="b">
        <v>0</v>
      </c>
    </row>
    <row r="100" spans="1:20" x14ac:dyDescent="0.2">
      <c r="A100" s="24" t="s">
        <v>18</v>
      </c>
      <c r="B100" s="24">
        <f t="shared" si="1"/>
        <v>3021</v>
      </c>
      <c r="C100" s="24">
        <v>3021</v>
      </c>
      <c r="D100">
        <v>13</v>
      </c>
      <c r="E100">
        <v>1</v>
      </c>
      <c r="G100" t="s">
        <v>19</v>
      </c>
      <c r="I100" t="s">
        <v>174</v>
      </c>
      <c r="J100" t="s">
        <v>188</v>
      </c>
      <c r="K100" t="s">
        <v>131</v>
      </c>
      <c r="L100" t="s">
        <v>41</v>
      </c>
      <c r="M100" t="s">
        <v>73</v>
      </c>
      <c r="R100" s="30">
        <v>38558</v>
      </c>
      <c r="S100" t="b">
        <v>1</v>
      </c>
      <c r="T100" t="s">
        <v>19</v>
      </c>
    </row>
    <row r="101" spans="1:20" x14ac:dyDescent="0.2">
      <c r="A101" s="24" t="s">
        <v>18</v>
      </c>
      <c r="B101" s="24">
        <f t="shared" si="1"/>
        <v>3022</v>
      </c>
      <c r="C101" s="24">
        <v>3022</v>
      </c>
      <c r="D101">
        <v>13</v>
      </c>
      <c r="E101">
        <v>2</v>
      </c>
      <c r="G101" t="s">
        <v>19</v>
      </c>
      <c r="I101" t="s">
        <v>175</v>
      </c>
      <c r="J101" t="s">
        <v>439</v>
      </c>
      <c r="K101" t="s">
        <v>131</v>
      </c>
      <c r="L101" t="s">
        <v>166</v>
      </c>
      <c r="M101" t="s">
        <v>176</v>
      </c>
      <c r="R101" s="30">
        <v>38558</v>
      </c>
      <c r="S101" t="b">
        <v>1</v>
      </c>
      <c r="T101" t="s">
        <v>19</v>
      </c>
    </row>
    <row r="102" spans="1:20" x14ac:dyDescent="0.2">
      <c r="A102" s="24" t="s">
        <v>18</v>
      </c>
      <c r="B102" s="24">
        <f t="shared" si="1"/>
        <v>3023</v>
      </c>
      <c r="C102" s="24">
        <v>3023</v>
      </c>
      <c r="D102">
        <v>13</v>
      </c>
      <c r="E102">
        <v>3</v>
      </c>
      <c r="H102" t="s">
        <v>260</v>
      </c>
      <c r="I102" t="s">
        <v>177</v>
      </c>
      <c r="J102" t="s">
        <v>378</v>
      </c>
      <c r="R102" s="30">
        <v>38558</v>
      </c>
      <c r="S102" t="b">
        <v>1</v>
      </c>
      <c r="T102" t="s">
        <v>19</v>
      </c>
    </row>
    <row r="103" spans="1:20" x14ac:dyDescent="0.2">
      <c r="A103" s="24" t="s">
        <v>18</v>
      </c>
      <c r="B103" s="24">
        <f t="shared" si="1"/>
        <v>3024</v>
      </c>
      <c r="C103" s="24">
        <v>3024</v>
      </c>
      <c r="D103">
        <v>13</v>
      </c>
      <c r="E103">
        <v>4</v>
      </c>
      <c r="G103" t="s">
        <v>19</v>
      </c>
      <c r="I103" t="s">
        <v>177</v>
      </c>
      <c r="J103" t="s">
        <v>440</v>
      </c>
      <c r="K103" t="s">
        <v>178</v>
      </c>
      <c r="L103" t="s">
        <v>41</v>
      </c>
      <c r="M103" t="s">
        <v>179</v>
      </c>
      <c r="R103" s="30">
        <v>38558</v>
      </c>
      <c r="S103" t="b">
        <v>1</v>
      </c>
      <c r="T103" t="s">
        <v>19</v>
      </c>
    </row>
    <row r="104" spans="1:20" x14ac:dyDescent="0.2">
      <c r="A104" s="24" t="s">
        <v>18</v>
      </c>
      <c r="B104" s="24">
        <f t="shared" ref="B104:B107" si="2">IF(E104&lt;5,(D104-7)*4+3000+(E104-4),(D104-7)*4+4000+(E104-8))</f>
        <v>4021</v>
      </c>
      <c r="C104" s="24">
        <v>4021</v>
      </c>
      <c r="D104">
        <v>13</v>
      </c>
      <c r="E104">
        <v>5</v>
      </c>
      <c r="F104" t="s">
        <v>259</v>
      </c>
      <c r="G104" t="s">
        <v>19</v>
      </c>
      <c r="I104" t="s">
        <v>180</v>
      </c>
      <c r="J104" t="s">
        <v>378</v>
      </c>
      <c r="K104" t="s">
        <v>113</v>
      </c>
      <c r="L104" t="s">
        <v>441</v>
      </c>
      <c r="M104" t="s">
        <v>356</v>
      </c>
      <c r="N104" t="s">
        <v>442</v>
      </c>
      <c r="R104" s="30">
        <v>44146</v>
      </c>
      <c r="S104" t="b">
        <v>1</v>
      </c>
      <c r="T104" t="s">
        <v>19</v>
      </c>
    </row>
    <row r="105" spans="1:20" x14ac:dyDescent="0.2">
      <c r="A105" s="24" t="s">
        <v>18</v>
      </c>
      <c r="B105" s="24">
        <f t="shared" si="2"/>
        <v>4022</v>
      </c>
      <c r="C105" s="24">
        <v>4022</v>
      </c>
      <c r="D105">
        <v>13</v>
      </c>
      <c r="E105">
        <v>6</v>
      </c>
      <c r="F105" t="s">
        <v>259</v>
      </c>
      <c r="G105" t="s">
        <v>19</v>
      </c>
      <c r="I105" t="s">
        <v>180</v>
      </c>
      <c r="J105" t="s">
        <v>443</v>
      </c>
      <c r="K105" t="s">
        <v>55</v>
      </c>
      <c r="L105" t="s">
        <v>444</v>
      </c>
      <c r="M105" t="s">
        <v>423</v>
      </c>
      <c r="N105" t="s">
        <v>181</v>
      </c>
      <c r="O105" t="s">
        <v>445</v>
      </c>
      <c r="R105" s="30">
        <v>44146</v>
      </c>
      <c r="S105" t="b">
        <v>1</v>
      </c>
      <c r="T105" t="s">
        <v>19</v>
      </c>
    </row>
    <row r="106" spans="1:20" x14ac:dyDescent="0.2">
      <c r="A106" s="24" t="s">
        <v>18</v>
      </c>
      <c r="B106" s="24">
        <f t="shared" si="2"/>
        <v>4023</v>
      </c>
      <c r="C106" s="24">
        <v>4023</v>
      </c>
      <c r="D106">
        <v>13</v>
      </c>
      <c r="E106">
        <v>7</v>
      </c>
      <c r="H106" t="s">
        <v>260</v>
      </c>
      <c r="I106" t="s">
        <v>182</v>
      </c>
      <c r="J106" t="s">
        <v>300</v>
      </c>
      <c r="S106" t="b">
        <v>0</v>
      </c>
    </row>
    <row r="107" spans="1:20" x14ac:dyDescent="0.2">
      <c r="A107" s="24" t="s">
        <v>18</v>
      </c>
      <c r="B107" s="24">
        <f t="shared" si="2"/>
        <v>4024</v>
      </c>
      <c r="C107" s="24">
        <v>4024</v>
      </c>
      <c r="D107">
        <v>13</v>
      </c>
      <c r="E107">
        <v>8</v>
      </c>
      <c r="H107" t="s">
        <v>260</v>
      </c>
      <c r="I107" t="s">
        <v>182</v>
      </c>
      <c r="J107" t="s">
        <v>446</v>
      </c>
      <c r="S107" t="b">
        <v>0</v>
      </c>
    </row>
    <row r="108" spans="1:20" x14ac:dyDescent="0.2">
      <c r="A108" s="24" t="s">
        <v>18</v>
      </c>
      <c r="B108" s="24">
        <f t="shared" ref="B108:B138" si="3">IF(E108&lt;5,(D108-12)*4+5000+(E108-4),(D108-12)*4+6000+(E108-8))</f>
        <v>5005</v>
      </c>
      <c r="C108" s="24">
        <v>5005</v>
      </c>
      <c r="D108">
        <v>14</v>
      </c>
      <c r="E108">
        <v>1</v>
      </c>
      <c r="H108" t="s">
        <v>260</v>
      </c>
      <c r="I108" t="s">
        <v>183</v>
      </c>
      <c r="J108" t="s">
        <v>447</v>
      </c>
      <c r="Q108" t="s">
        <v>184</v>
      </c>
      <c r="S108" t="b">
        <v>0</v>
      </c>
    </row>
    <row r="109" spans="1:20" x14ac:dyDescent="0.2">
      <c r="A109" s="24" t="s">
        <v>18</v>
      </c>
      <c r="B109" s="24">
        <f t="shared" si="3"/>
        <v>5006</v>
      </c>
      <c r="C109" s="24">
        <v>5006</v>
      </c>
      <c r="D109">
        <v>14</v>
      </c>
      <c r="E109">
        <v>2</v>
      </c>
      <c r="G109" t="s">
        <v>19</v>
      </c>
      <c r="I109" t="s">
        <v>183</v>
      </c>
      <c r="J109" t="s">
        <v>448</v>
      </c>
      <c r="N109" t="s">
        <v>279</v>
      </c>
      <c r="Q109" t="s">
        <v>184</v>
      </c>
      <c r="S109" t="b">
        <v>0</v>
      </c>
    </row>
    <row r="110" spans="1:20" x14ac:dyDescent="0.2">
      <c r="A110" s="24" t="s">
        <v>18</v>
      </c>
      <c r="B110" s="24">
        <f t="shared" si="3"/>
        <v>5007</v>
      </c>
      <c r="C110" s="24">
        <v>5007</v>
      </c>
      <c r="D110">
        <v>14</v>
      </c>
      <c r="E110">
        <v>3</v>
      </c>
      <c r="H110" t="s">
        <v>260</v>
      </c>
      <c r="I110" t="s">
        <v>185</v>
      </c>
      <c r="J110" t="s">
        <v>163</v>
      </c>
      <c r="N110" t="s">
        <v>186</v>
      </c>
      <c r="Q110" t="s">
        <v>184</v>
      </c>
      <c r="S110" t="b">
        <v>0</v>
      </c>
    </row>
    <row r="111" spans="1:20" x14ac:dyDescent="0.2">
      <c r="A111" s="24" t="s">
        <v>18</v>
      </c>
      <c r="B111" s="24">
        <f t="shared" si="3"/>
        <v>5008</v>
      </c>
      <c r="C111" s="24">
        <v>5008</v>
      </c>
      <c r="D111">
        <v>14</v>
      </c>
      <c r="E111">
        <v>4</v>
      </c>
      <c r="F111" t="s">
        <v>259</v>
      </c>
      <c r="H111" t="s">
        <v>260</v>
      </c>
      <c r="I111" t="s">
        <v>187</v>
      </c>
      <c r="J111" t="s">
        <v>75</v>
      </c>
      <c r="S111" t="b">
        <v>0</v>
      </c>
    </row>
    <row r="112" spans="1:20" x14ac:dyDescent="0.2">
      <c r="A112" s="24" t="s">
        <v>18</v>
      </c>
      <c r="B112" s="24">
        <f t="shared" si="3"/>
        <v>5008</v>
      </c>
      <c r="C112" s="24">
        <v>5008</v>
      </c>
      <c r="D112">
        <v>14</v>
      </c>
      <c r="E112">
        <v>4</v>
      </c>
      <c r="F112" t="s">
        <v>259</v>
      </c>
      <c r="H112" t="s">
        <v>260</v>
      </c>
      <c r="I112" t="s">
        <v>187</v>
      </c>
      <c r="J112" t="s">
        <v>188</v>
      </c>
      <c r="O112" t="s">
        <v>189</v>
      </c>
      <c r="S112" t="b">
        <v>0</v>
      </c>
    </row>
    <row r="113" spans="1:20" x14ac:dyDescent="0.2">
      <c r="A113" s="24" t="s">
        <v>18</v>
      </c>
      <c r="B113" s="24">
        <f t="shared" si="3"/>
        <v>6005</v>
      </c>
      <c r="C113" s="24">
        <v>6005</v>
      </c>
      <c r="D113">
        <v>14</v>
      </c>
      <c r="E113">
        <v>5</v>
      </c>
      <c r="F113" t="s">
        <v>259</v>
      </c>
      <c r="H113" t="s">
        <v>260</v>
      </c>
      <c r="I113" t="s">
        <v>492</v>
      </c>
      <c r="J113" t="s">
        <v>403</v>
      </c>
      <c r="S113" t="b">
        <v>0</v>
      </c>
    </row>
    <row r="114" spans="1:20" x14ac:dyDescent="0.2">
      <c r="A114" s="24" t="s">
        <v>18</v>
      </c>
      <c r="B114" s="24">
        <f t="shared" si="3"/>
        <v>6006</v>
      </c>
      <c r="C114" s="24">
        <v>6006</v>
      </c>
      <c r="D114">
        <v>14</v>
      </c>
      <c r="E114">
        <v>6</v>
      </c>
      <c r="H114" t="s">
        <v>260</v>
      </c>
      <c r="I114" t="s">
        <v>190</v>
      </c>
      <c r="J114" t="s">
        <v>449</v>
      </c>
      <c r="N114" t="s">
        <v>191</v>
      </c>
      <c r="Q114" t="s">
        <v>192</v>
      </c>
      <c r="R114" s="30">
        <v>38667</v>
      </c>
      <c r="S114" t="b">
        <v>0</v>
      </c>
    </row>
    <row r="115" spans="1:20" x14ac:dyDescent="0.2">
      <c r="A115" s="24" t="s">
        <v>18</v>
      </c>
      <c r="B115" s="24">
        <f t="shared" si="3"/>
        <v>6007</v>
      </c>
      <c r="C115" s="24">
        <v>6007</v>
      </c>
      <c r="D115">
        <v>14</v>
      </c>
      <c r="E115">
        <v>7</v>
      </c>
      <c r="H115" t="s">
        <v>260</v>
      </c>
      <c r="I115" t="s">
        <v>190</v>
      </c>
      <c r="J115" t="s">
        <v>193</v>
      </c>
      <c r="Q115" t="s">
        <v>192</v>
      </c>
      <c r="R115" s="30">
        <v>38667</v>
      </c>
      <c r="S115" t="b">
        <v>0</v>
      </c>
    </row>
    <row r="116" spans="1:20" x14ac:dyDescent="0.2">
      <c r="A116" s="24" t="s">
        <v>18</v>
      </c>
      <c r="B116" s="24">
        <f t="shared" si="3"/>
        <v>6008</v>
      </c>
      <c r="C116" s="24">
        <v>6008</v>
      </c>
      <c r="D116">
        <v>14</v>
      </c>
      <c r="E116">
        <v>8</v>
      </c>
      <c r="F116" t="s">
        <v>259</v>
      </c>
      <c r="G116" t="s">
        <v>19</v>
      </c>
      <c r="I116" t="s">
        <v>450</v>
      </c>
      <c r="J116" t="s">
        <v>447</v>
      </c>
      <c r="K116" t="s">
        <v>125</v>
      </c>
      <c r="L116" t="s">
        <v>84</v>
      </c>
      <c r="M116" t="s">
        <v>194</v>
      </c>
      <c r="N116" t="s">
        <v>451</v>
      </c>
      <c r="P116" t="s">
        <v>153</v>
      </c>
      <c r="R116" s="30">
        <v>38893</v>
      </c>
      <c r="S116" t="b">
        <v>1</v>
      </c>
      <c r="T116" t="s">
        <v>19</v>
      </c>
    </row>
    <row r="117" spans="1:20" x14ac:dyDescent="0.2">
      <c r="A117" s="24" t="s">
        <v>18</v>
      </c>
      <c r="B117" s="24">
        <f t="shared" si="3"/>
        <v>5009</v>
      </c>
      <c r="C117" s="24">
        <v>5009</v>
      </c>
      <c r="D117">
        <v>15</v>
      </c>
      <c r="E117">
        <v>1</v>
      </c>
      <c r="G117" t="s">
        <v>19</v>
      </c>
      <c r="I117" t="s">
        <v>189</v>
      </c>
      <c r="J117" t="s">
        <v>452</v>
      </c>
      <c r="K117" t="s">
        <v>195</v>
      </c>
      <c r="L117" t="s">
        <v>22</v>
      </c>
      <c r="M117" t="s">
        <v>196</v>
      </c>
      <c r="R117" s="30">
        <v>38558</v>
      </c>
      <c r="S117" t="b">
        <v>1</v>
      </c>
      <c r="T117" t="s">
        <v>19</v>
      </c>
    </row>
    <row r="118" spans="1:20" x14ac:dyDescent="0.2">
      <c r="A118" s="24" t="s">
        <v>18</v>
      </c>
      <c r="B118" s="24">
        <f t="shared" si="3"/>
        <v>5010</v>
      </c>
      <c r="C118" s="24">
        <v>5010</v>
      </c>
      <c r="D118">
        <v>15</v>
      </c>
      <c r="E118">
        <v>2</v>
      </c>
      <c r="H118" t="s">
        <v>260</v>
      </c>
      <c r="I118" t="s">
        <v>59</v>
      </c>
      <c r="J118" t="s">
        <v>491</v>
      </c>
      <c r="S118" t="b">
        <v>0</v>
      </c>
    </row>
    <row r="119" spans="1:20" x14ac:dyDescent="0.2">
      <c r="A119" s="24" t="s">
        <v>18</v>
      </c>
      <c r="B119" s="24">
        <f t="shared" si="3"/>
        <v>5011</v>
      </c>
      <c r="C119" s="24">
        <v>5011</v>
      </c>
      <c r="D119">
        <v>15</v>
      </c>
      <c r="E119">
        <v>3</v>
      </c>
      <c r="H119" t="s">
        <v>260</v>
      </c>
      <c r="I119" t="s">
        <v>59</v>
      </c>
      <c r="J119" t="s">
        <v>493</v>
      </c>
      <c r="S119" t="b">
        <v>0</v>
      </c>
    </row>
    <row r="120" spans="1:20" x14ac:dyDescent="0.2">
      <c r="A120" s="24" t="s">
        <v>18</v>
      </c>
      <c r="B120" s="24">
        <f t="shared" si="3"/>
        <v>5012</v>
      </c>
      <c r="C120" s="24">
        <v>5012</v>
      </c>
      <c r="D120">
        <v>15</v>
      </c>
      <c r="E120">
        <v>4</v>
      </c>
      <c r="H120" t="s">
        <v>260</v>
      </c>
      <c r="I120" t="s">
        <v>494</v>
      </c>
      <c r="J120" t="s">
        <v>495</v>
      </c>
      <c r="R120" s="30"/>
      <c r="S120" t="b">
        <v>0</v>
      </c>
    </row>
    <row r="121" spans="1:20" x14ac:dyDescent="0.2">
      <c r="A121" s="24" t="s">
        <v>18</v>
      </c>
      <c r="B121" s="24">
        <f t="shared" si="3"/>
        <v>6009</v>
      </c>
      <c r="C121" s="24">
        <v>6009</v>
      </c>
      <c r="D121">
        <v>15</v>
      </c>
      <c r="E121">
        <v>5</v>
      </c>
      <c r="H121" t="s">
        <v>260</v>
      </c>
      <c r="I121" t="s">
        <v>453</v>
      </c>
      <c r="J121" t="s">
        <v>300</v>
      </c>
      <c r="S121" t="b">
        <v>0</v>
      </c>
    </row>
    <row r="122" spans="1:20" x14ac:dyDescent="0.2">
      <c r="A122" s="24" t="s">
        <v>18</v>
      </c>
      <c r="B122" s="24">
        <f t="shared" si="3"/>
        <v>6010</v>
      </c>
      <c r="C122" s="24">
        <v>6010</v>
      </c>
      <c r="D122">
        <v>15</v>
      </c>
      <c r="E122">
        <v>6</v>
      </c>
      <c r="H122" t="s">
        <v>260</v>
      </c>
      <c r="I122" t="s">
        <v>207</v>
      </c>
      <c r="J122" t="s">
        <v>57</v>
      </c>
      <c r="N122" t="s">
        <v>258</v>
      </c>
      <c r="S122" t="b">
        <v>0</v>
      </c>
    </row>
    <row r="123" spans="1:20" x14ac:dyDescent="0.2">
      <c r="A123" s="24" t="s">
        <v>18</v>
      </c>
      <c r="B123" s="24">
        <f t="shared" si="3"/>
        <v>6011</v>
      </c>
      <c r="C123" s="24">
        <v>6011</v>
      </c>
      <c r="D123">
        <v>15</v>
      </c>
      <c r="E123">
        <v>7</v>
      </c>
      <c r="H123" t="s">
        <v>260</v>
      </c>
      <c r="I123" t="s">
        <v>197</v>
      </c>
      <c r="J123" t="s">
        <v>300</v>
      </c>
      <c r="K123" t="s">
        <v>454</v>
      </c>
      <c r="R123" s="30">
        <v>41940</v>
      </c>
      <c r="S123" t="b">
        <v>1</v>
      </c>
      <c r="T123" t="s">
        <v>19</v>
      </c>
    </row>
    <row r="124" spans="1:20" x14ac:dyDescent="0.2">
      <c r="A124" s="24" t="s">
        <v>18</v>
      </c>
      <c r="B124" s="24">
        <f t="shared" si="3"/>
        <v>6012</v>
      </c>
      <c r="C124" s="24">
        <v>6012</v>
      </c>
      <c r="D124">
        <v>15</v>
      </c>
      <c r="E124">
        <v>8</v>
      </c>
      <c r="F124" t="s">
        <v>259</v>
      </c>
      <c r="G124" t="s">
        <v>19</v>
      </c>
      <c r="I124" t="s">
        <v>197</v>
      </c>
      <c r="J124" t="s">
        <v>455</v>
      </c>
      <c r="K124" t="s">
        <v>456</v>
      </c>
      <c r="L124" t="s">
        <v>457</v>
      </c>
      <c r="M124" t="s">
        <v>194</v>
      </c>
      <c r="N124" t="s">
        <v>198</v>
      </c>
      <c r="R124" s="30">
        <v>41940</v>
      </c>
      <c r="S124" t="b">
        <v>1</v>
      </c>
      <c r="T124" t="s">
        <v>19</v>
      </c>
    </row>
    <row r="125" spans="1:20" x14ac:dyDescent="0.2">
      <c r="A125" s="24" t="s">
        <v>18</v>
      </c>
      <c r="B125" s="24">
        <f t="shared" si="3"/>
        <v>5013</v>
      </c>
      <c r="C125" s="24">
        <v>5013</v>
      </c>
      <c r="D125">
        <v>16</v>
      </c>
      <c r="E125">
        <v>1</v>
      </c>
      <c r="G125" t="s">
        <v>19</v>
      </c>
      <c r="I125" t="s">
        <v>201</v>
      </c>
      <c r="J125" t="s">
        <v>458</v>
      </c>
      <c r="K125" t="s">
        <v>125</v>
      </c>
      <c r="L125" t="s">
        <v>45</v>
      </c>
      <c r="M125" t="s">
        <v>200</v>
      </c>
      <c r="O125" t="s">
        <v>199</v>
      </c>
      <c r="R125" s="30">
        <v>38558</v>
      </c>
      <c r="S125" t="b">
        <v>1</v>
      </c>
      <c r="T125" t="s">
        <v>19</v>
      </c>
    </row>
    <row r="126" spans="1:20" x14ac:dyDescent="0.2">
      <c r="A126" s="24" t="s">
        <v>18</v>
      </c>
      <c r="B126" s="24">
        <f t="shared" si="3"/>
        <v>5014</v>
      </c>
      <c r="C126" s="24">
        <v>5014</v>
      </c>
      <c r="D126">
        <v>16</v>
      </c>
      <c r="E126">
        <v>2</v>
      </c>
      <c r="H126" t="s">
        <v>260</v>
      </c>
      <c r="I126" t="s">
        <v>201</v>
      </c>
      <c r="J126" t="s">
        <v>378</v>
      </c>
      <c r="K126" t="s">
        <v>104</v>
      </c>
      <c r="R126" s="30">
        <v>38558</v>
      </c>
      <c r="S126" t="b">
        <v>1</v>
      </c>
      <c r="T126" t="s">
        <v>19</v>
      </c>
    </row>
    <row r="127" spans="1:20" x14ac:dyDescent="0.2">
      <c r="A127" s="24" t="s">
        <v>18</v>
      </c>
      <c r="B127" s="24">
        <f t="shared" si="3"/>
        <v>5015</v>
      </c>
      <c r="C127" s="24">
        <v>5015</v>
      </c>
      <c r="D127">
        <v>16</v>
      </c>
      <c r="E127">
        <v>3</v>
      </c>
      <c r="H127" t="s">
        <v>260</v>
      </c>
      <c r="I127" t="s">
        <v>180</v>
      </c>
      <c r="J127" t="s">
        <v>75</v>
      </c>
      <c r="S127" t="b">
        <v>0</v>
      </c>
    </row>
    <row r="128" spans="1:20" x14ac:dyDescent="0.2">
      <c r="A128" s="24" t="s">
        <v>18</v>
      </c>
      <c r="B128" s="24">
        <f t="shared" si="3"/>
        <v>5016</v>
      </c>
      <c r="C128" s="24">
        <v>5016</v>
      </c>
      <c r="D128">
        <v>16</v>
      </c>
      <c r="E128">
        <v>4</v>
      </c>
      <c r="H128" t="s">
        <v>260</v>
      </c>
      <c r="I128" t="s">
        <v>180</v>
      </c>
      <c r="J128" t="s">
        <v>75</v>
      </c>
      <c r="S128" t="b">
        <v>0</v>
      </c>
    </row>
    <row r="129" spans="1:20" x14ac:dyDescent="0.2">
      <c r="A129" s="24" t="s">
        <v>18</v>
      </c>
      <c r="B129" s="24">
        <f t="shared" si="3"/>
        <v>6013</v>
      </c>
      <c r="C129" s="24">
        <v>6013</v>
      </c>
      <c r="D129">
        <v>16</v>
      </c>
      <c r="E129">
        <v>5</v>
      </c>
      <c r="H129" t="s">
        <v>260</v>
      </c>
      <c r="I129" t="s">
        <v>202</v>
      </c>
      <c r="J129" t="s">
        <v>203</v>
      </c>
      <c r="N129" t="s">
        <v>280</v>
      </c>
      <c r="Q129" t="s">
        <v>459</v>
      </c>
      <c r="S129" t="b">
        <v>0</v>
      </c>
    </row>
    <row r="130" spans="1:20" x14ac:dyDescent="0.2">
      <c r="A130" s="24" t="s">
        <v>18</v>
      </c>
      <c r="B130" s="24">
        <f t="shared" si="3"/>
        <v>6014</v>
      </c>
      <c r="C130" s="24">
        <v>6014</v>
      </c>
      <c r="D130">
        <v>16</v>
      </c>
      <c r="E130">
        <v>6</v>
      </c>
      <c r="H130" t="s">
        <v>260</v>
      </c>
      <c r="I130" t="s">
        <v>202</v>
      </c>
      <c r="J130" t="s">
        <v>204</v>
      </c>
      <c r="Q130" t="s">
        <v>192</v>
      </c>
      <c r="S130" t="b">
        <v>0</v>
      </c>
    </row>
    <row r="131" spans="1:20" x14ac:dyDescent="0.2">
      <c r="A131" s="24" t="s">
        <v>18</v>
      </c>
      <c r="B131" s="24">
        <f t="shared" si="3"/>
        <v>6015</v>
      </c>
      <c r="C131" s="24">
        <v>6015</v>
      </c>
      <c r="D131">
        <v>16</v>
      </c>
      <c r="E131">
        <v>7</v>
      </c>
      <c r="G131" t="s">
        <v>19</v>
      </c>
      <c r="I131" t="s">
        <v>205</v>
      </c>
      <c r="J131" t="s">
        <v>460</v>
      </c>
      <c r="K131" t="s">
        <v>141</v>
      </c>
      <c r="L131" t="s">
        <v>117</v>
      </c>
      <c r="M131" t="s">
        <v>179</v>
      </c>
      <c r="N131" t="s">
        <v>216</v>
      </c>
      <c r="O131" t="s">
        <v>206</v>
      </c>
      <c r="Q131" t="s">
        <v>192</v>
      </c>
      <c r="R131" s="30">
        <v>43990</v>
      </c>
      <c r="S131" t="b">
        <v>1</v>
      </c>
      <c r="T131" t="s">
        <v>19</v>
      </c>
    </row>
    <row r="132" spans="1:20" x14ac:dyDescent="0.2">
      <c r="A132" s="24" t="s">
        <v>18</v>
      </c>
      <c r="B132" s="24">
        <f t="shared" si="3"/>
        <v>6016</v>
      </c>
      <c r="C132" s="24">
        <v>6016</v>
      </c>
      <c r="D132">
        <v>16</v>
      </c>
      <c r="E132">
        <v>8</v>
      </c>
      <c r="H132" t="s">
        <v>260</v>
      </c>
      <c r="I132" t="s">
        <v>205</v>
      </c>
      <c r="J132" t="s">
        <v>136</v>
      </c>
      <c r="K132" t="s">
        <v>141</v>
      </c>
      <c r="Q132" t="s">
        <v>192</v>
      </c>
      <c r="R132" s="30">
        <v>43990</v>
      </c>
      <c r="S132" t="b">
        <v>1</v>
      </c>
      <c r="T132" t="s">
        <v>19</v>
      </c>
    </row>
    <row r="133" spans="1:20" x14ac:dyDescent="0.2">
      <c r="A133" s="24" t="s">
        <v>18</v>
      </c>
      <c r="B133" s="24">
        <f t="shared" si="3"/>
        <v>5017</v>
      </c>
      <c r="C133" s="24">
        <v>5017</v>
      </c>
      <c r="D133">
        <v>17</v>
      </c>
      <c r="E133">
        <v>1</v>
      </c>
      <c r="G133" t="s">
        <v>19</v>
      </c>
      <c r="I133" t="s">
        <v>461</v>
      </c>
      <c r="J133" t="s">
        <v>378</v>
      </c>
      <c r="K133" t="s">
        <v>144</v>
      </c>
      <c r="L133" t="s">
        <v>462</v>
      </c>
      <c r="M133" t="s">
        <v>352</v>
      </c>
      <c r="N133" t="s">
        <v>463</v>
      </c>
      <c r="R133" s="30">
        <v>44146</v>
      </c>
      <c r="S133" t="b">
        <v>1</v>
      </c>
      <c r="T133" t="s">
        <v>19</v>
      </c>
    </row>
    <row r="134" spans="1:20" x14ac:dyDescent="0.2">
      <c r="A134" s="24" t="s">
        <v>18</v>
      </c>
      <c r="B134" s="24">
        <f t="shared" si="3"/>
        <v>5018</v>
      </c>
      <c r="C134" s="24">
        <v>5018</v>
      </c>
      <c r="D134">
        <v>17</v>
      </c>
      <c r="E134">
        <v>2</v>
      </c>
      <c r="G134" t="s">
        <v>19</v>
      </c>
      <c r="I134" t="s">
        <v>207</v>
      </c>
      <c r="J134" t="s">
        <v>464</v>
      </c>
      <c r="K134" t="s">
        <v>161</v>
      </c>
      <c r="L134" t="s">
        <v>166</v>
      </c>
      <c r="M134" t="s">
        <v>73</v>
      </c>
      <c r="N134" t="s">
        <v>465</v>
      </c>
      <c r="O134" t="s">
        <v>208</v>
      </c>
      <c r="R134" s="30">
        <v>44146</v>
      </c>
      <c r="S134" t="b">
        <v>1</v>
      </c>
      <c r="T134" t="s">
        <v>19</v>
      </c>
    </row>
    <row r="135" spans="1:20" x14ac:dyDescent="0.2">
      <c r="A135" s="24" t="s">
        <v>18</v>
      </c>
      <c r="B135" s="24">
        <f t="shared" si="3"/>
        <v>5019</v>
      </c>
      <c r="C135" s="24">
        <v>5019</v>
      </c>
      <c r="D135">
        <v>17</v>
      </c>
      <c r="E135">
        <v>3</v>
      </c>
      <c r="G135" t="s">
        <v>19</v>
      </c>
      <c r="I135" t="s">
        <v>209</v>
      </c>
      <c r="J135" t="s">
        <v>466</v>
      </c>
      <c r="K135" t="s">
        <v>25</v>
      </c>
      <c r="L135" t="s">
        <v>72</v>
      </c>
      <c r="M135" t="s">
        <v>210</v>
      </c>
      <c r="P135" t="s">
        <v>250</v>
      </c>
      <c r="R135" s="30">
        <v>38558</v>
      </c>
      <c r="S135" t="b">
        <v>1</v>
      </c>
      <c r="T135" t="s">
        <v>19</v>
      </c>
    </row>
    <row r="136" spans="1:20" x14ac:dyDescent="0.2">
      <c r="A136" s="24" t="s">
        <v>18</v>
      </c>
      <c r="B136" s="24">
        <f t="shared" si="3"/>
        <v>5020</v>
      </c>
      <c r="C136" s="24">
        <v>5020</v>
      </c>
      <c r="D136">
        <v>17</v>
      </c>
      <c r="E136">
        <v>4</v>
      </c>
      <c r="H136" t="s">
        <v>260</v>
      </c>
      <c r="I136" t="s">
        <v>211</v>
      </c>
      <c r="J136" t="s">
        <v>296</v>
      </c>
      <c r="K136" t="s">
        <v>467</v>
      </c>
      <c r="Q136" t="s">
        <v>297</v>
      </c>
      <c r="R136" s="30">
        <v>43990</v>
      </c>
      <c r="S136" t="b">
        <v>1</v>
      </c>
      <c r="T136" t="s">
        <v>19</v>
      </c>
    </row>
    <row r="137" spans="1:20" x14ac:dyDescent="0.2">
      <c r="A137" s="24" t="s">
        <v>18</v>
      </c>
      <c r="B137" s="24">
        <f t="shared" si="3"/>
        <v>6017</v>
      </c>
      <c r="C137" s="24">
        <v>6017</v>
      </c>
      <c r="D137">
        <v>17</v>
      </c>
      <c r="E137">
        <v>5</v>
      </c>
      <c r="G137" t="s">
        <v>19</v>
      </c>
      <c r="I137" t="s">
        <v>212</v>
      </c>
      <c r="J137" t="s">
        <v>303</v>
      </c>
      <c r="K137" t="s">
        <v>123</v>
      </c>
      <c r="L137" t="s">
        <v>213</v>
      </c>
      <c r="M137" t="s">
        <v>214</v>
      </c>
      <c r="R137" s="30">
        <v>39363</v>
      </c>
      <c r="S137" t="b">
        <v>1</v>
      </c>
      <c r="T137" t="s">
        <v>19</v>
      </c>
    </row>
    <row r="138" spans="1:20" x14ac:dyDescent="0.2">
      <c r="A138" s="24" t="s">
        <v>18</v>
      </c>
      <c r="B138" s="24">
        <f t="shared" si="3"/>
        <v>6018</v>
      </c>
      <c r="C138" s="24">
        <v>6018</v>
      </c>
      <c r="D138">
        <v>17</v>
      </c>
      <c r="E138">
        <v>6</v>
      </c>
      <c r="G138" t="s">
        <v>19</v>
      </c>
      <c r="I138" t="s">
        <v>215</v>
      </c>
      <c r="J138" t="s">
        <v>458</v>
      </c>
      <c r="K138" t="s">
        <v>113</v>
      </c>
      <c r="L138" t="s">
        <v>117</v>
      </c>
      <c r="M138" t="s">
        <v>46</v>
      </c>
      <c r="N138" t="s">
        <v>216</v>
      </c>
      <c r="R138" s="30">
        <v>41551</v>
      </c>
      <c r="S138" t="b">
        <v>1</v>
      </c>
      <c r="T138" t="s">
        <v>19</v>
      </c>
    </row>
    <row r="139" spans="1:20" x14ac:dyDescent="0.2">
      <c r="A139" s="24" t="s">
        <v>18</v>
      </c>
      <c r="B139" s="24">
        <f t="shared" ref="B139:B150" si="4">IF(E139&lt;5,(D139-12)*4+5000+(E139-4),(D139-12)*4+6000+(E139-8))</f>
        <v>6018</v>
      </c>
      <c r="C139" s="24">
        <v>6018</v>
      </c>
      <c r="D139">
        <v>17</v>
      </c>
      <c r="E139">
        <v>6</v>
      </c>
      <c r="F139" t="s">
        <v>259</v>
      </c>
      <c r="G139" t="s">
        <v>19</v>
      </c>
      <c r="I139" t="s">
        <v>215</v>
      </c>
      <c r="J139" t="s">
        <v>136</v>
      </c>
      <c r="K139" t="s">
        <v>468</v>
      </c>
      <c r="L139" t="s">
        <v>469</v>
      </c>
      <c r="M139" t="s">
        <v>285</v>
      </c>
      <c r="N139" t="s">
        <v>470</v>
      </c>
      <c r="R139" s="30">
        <v>41551</v>
      </c>
      <c r="S139" t="b">
        <v>1</v>
      </c>
      <c r="T139" t="s">
        <v>19</v>
      </c>
    </row>
    <row r="140" spans="1:20" x14ac:dyDescent="0.2">
      <c r="A140" s="24" t="s">
        <v>18</v>
      </c>
      <c r="B140" s="24">
        <f t="shared" si="4"/>
        <v>6019</v>
      </c>
      <c r="C140" s="24">
        <v>6019</v>
      </c>
      <c r="D140">
        <v>17</v>
      </c>
      <c r="E140">
        <v>7</v>
      </c>
      <c r="G140" t="s">
        <v>19</v>
      </c>
      <c r="I140" t="s">
        <v>217</v>
      </c>
      <c r="J140" t="s">
        <v>471</v>
      </c>
      <c r="K140" t="s">
        <v>472</v>
      </c>
      <c r="L140" t="s">
        <v>473</v>
      </c>
      <c r="M140" t="s">
        <v>218</v>
      </c>
      <c r="P140" t="s">
        <v>250</v>
      </c>
      <c r="Q140" t="s">
        <v>474</v>
      </c>
      <c r="R140" s="30">
        <v>42142</v>
      </c>
      <c r="S140" t="b">
        <v>1</v>
      </c>
      <c r="T140" t="s">
        <v>19</v>
      </c>
    </row>
    <row r="141" spans="1:20" x14ac:dyDescent="0.2">
      <c r="A141" s="24" t="s">
        <v>18</v>
      </c>
      <c r="B141" s="24">
        <f t="shared" si="4"/>
        <v>6020</v>
      </c>
      <c r="C141" s="24">
        <v>6020</v>
      </c>
      <c r="D141">
        <v>17</v>
      </c>
      <c r="E141">
        <v>8</v>
      </c>
      <c r="H141" t="s">
        <v>260</v>
      </c>
      <c r="I141" t="s">
        <v>211</v>
      </c>
      <c r="J141" t="s">
        <v>475</v>
      </c>
      <c r="K141" t="s">
        <v>476</v>
      </c>
      <c r="Q141" t="s">
        <v>297</v>
      </c>
      <c r="R141" s="30">
        <v>44146</v>
      </c>
      <c r="S141" t="b">
        <v>1</v>
      </c>
      <c r="T141" t="s">
        <v>19</v>
      </c>
    </row>
    <row r="142" spans="1:20" x14ac:dyDescent="0.2">
      <c r="A142" s="24" t="s">
        <v>18</v>
      </c>
      <c r="B142" s="24">
        <f t="shared" si="4"/>
        <v>5021</v>
      </c>
      <c r="C142" s="24">
        <v>5021</v>
      </c>
      <c r="D142">
        <v>18</v>
      </c>
      <c r="E142">
        <v>1</v>
      </c>
      <c r="G142" t="s">
        <v>19</v>
      </c>
      <c r="I142" t="s">
        <v>211</v>
      </c>
      <c r="J142" t="s">
        <v>298</v>
      </c>
      <c r="K142" t="s">
        <v>477</v>
      </c>
      <c r="L142" t="s">
        <v>478</v>
      </c>
      <c r="M142" t="s">
        <v>479</v>
      </c>
      <c r="N142" t="s">
        <v>480</v>
      </c>
      <c r="Q142" t="s">
        <v>299</v>
      </c>
      <c r="R142" s="30">
        <v>43990</v>
      </c>
      <c r="S142" t="b">
        <v>1</v>
      </c>
      <c r="T142" t="s">
        <v>19</v>
      </c>
    </row>
    <row r="143" spans="1:20" x14ac:dyDescent="0.2">
      <c r="A143" s="24" t="s">
        <v>18</v>
      </c>
      <c r="B143" s="24">
        <f t="shared" si="4"/>
        <v>5022</v>
      </c>
      <c r="C143" s="24">
        <v>5022</v>
      </c>
      <c r="D143">
        <v>18</v>
      </c>
      <c r="E143">
        <v>2</v>
      </c>
      <c r="G143" t="s">
        <v>19</v>
      </c>
      <c r="I143" t="s">
        <v>211</v>
      </c>
      <c r="J143" t="s">
        <v>300</v>
      </c>
      <c r="K143" t="s">
        <v>481</v>
      </c>
      <c r="L143" t="s">
        <v>482</v>
      </c>
      <c r="M143" t="s">
        <v>126</v>
      </c>
      <c r="Q143" t="s">
        <v>299</v>
      </c>
      <c r="R143" s="30">
        <v>43990</v>
      </c>
      <c r="S143" t="b">
        <v>1</v>
      </c>
      <c r="T143" t="s">
        <v>19</v>
      </c>
    </row>
    <row r="144" spans="1:20" x14ac:dyDescent="0.2">
      <c r="A144" s="24" t="s">
        <v>18</v>
      </c>
      <c r="B144" s="24">
        <f t="shared" si="4"/>
        <v>5023</v>
      </c>
      <c r="C144" s="24">
        <v>5023</v>
      </c>
      <c r="D144">
        <v>18</v>
      </c>
      <c r="E144">
        <v>3</v>
      </c>
      <c r="G144" t="s">
        <v>19</v>
      </c>
      <c r="I144" t="s">
        <v>211</v>
      </c>
      <c r="J144" t="s">
        <v>163</v>
      </c>
      <c r="K144" t="s">
        <v>220</v>
      </c>
      <c r="L144" t="s">
        <v>41</v>
      </c>
      <c r="N144" t="s">
        <v>483</v>
      </c>
      <c r="R144" s="30">
        <v>39318</v>
      </c>
      <c r="S144" t="b">
        <v>1</v>
      </c>
      <c r="T144" t="s">
        <v>19</v>
      </c>
    </row>
    <row r="145" spans="1:20" x14ac:dyDescent="0.2">
      <c r="A145" s="24" t="s">
        <v>18</v>
      </c>
      <c r="B145" s="24">
        <f t="shared" si="4"/>
        <v>5023</v>
      </c>
      <c r="C145" s="24">
        <v>5023</v>
      </c>
      <c r="D145">
        <v>18</v>
      </c>
      <c r="E145">
        <v>3</v>
      </c>
      <c r="F145" t="s">
        <v>259</v>
      </c>
      <c r="H145" t="s">
        <v>260</v>
      </c>
      <c r="I145" t="s">
        <v>211</v>
      </c>
      <c r="J145" t="s">
        <v>484</v>
      </c>
      <c r="K145" t="s">
        <v>485</v>
      </c>
      <c r="N145" t="s">
        <v>486</v>
      </c>
      <c r="Q145" t="s">
        <v>299</v>
      </c>
      <c r="S145" t="b">
        <v>0</v>
      </c>
    </row>
    <row r="146" spans="1:20" x14ac:dyDescent="0.2">
      <c r="A146" s="24" t="s">
        <v>18</v>
      </c>
      <c r="B146" s="24">
        <f t="shared" si="4"/>
        <v>5024</v>
      </c>
      <c r="C146" s="24">
        <v>5024</v>
      </c>
      <c r="D146">
        <v>18</v>
      </c>
      <c r="E146">
        <v>4</v>
      </c>
      <c r="G146" t="s">
        <v>19</v>
      </c>
      <c r="I146" t="s">
        <v>211</v>
      </c>
      <c r="J146" t="s">
        <v>487</v>
      </c>
      <c r="K146" t="s">
        <v>221</v>
      </c>
      <c r="L146" t="s">
        <v>65</v>
      </c>
      <c r="M146" t="s">
        <v>222</v>
      </c>
      <c r="N146" t="s">
        <v>262</v>
      </c>
      <c r="O146" t="s">
        <v>92</v>
      </c>
      <c r="R146" s="30">
        <v>39318</v>
      </c>
      <c r="S146" t="b">
        <v>1</v>
      </c>
      <c r="T146" t="s">
        <v>19</v>
      </c>
    </row>
    <row r="147" spans="1:20" x14ac:dyDescent="0.2">
      <c r="A147" s="24" t="s">
        <v>18</v>
      </c>
      <c r="B147" s="24">
        <f t="shared" si="4"/>
        <v>6021</v>
      </c>
      <c r="C147" s="24">
        <v>6021</v>
      </c>
      <c r="D147">
        <v>18</v>
      </c>
      <c r="E147">
        <v>5</v>
      </c>
      <c r="H147" t="s">
        <v>260</v>
      </c>
      <c r="I147" t="s">
        <v>211</v>
      </c>
      <c r="J147" t="s">
        <v>219</v>
      </c>
      <c r="K147" t="s">
        <v>488</v>
      </c>
      <c r="Q147" t="s">
        <v>299</v>
      </c>
      <c r="R147" s="30">
        <v>44146</v>
      </c>
      <c r="S147" t="b">
        <v>1</v>
      </c>
      <c r="T147" t="s">
        <v>19</v>
      </c>
    </row>
    <row r="148" spans="1:20" x14ac:dyDescent="0.2">
      <c r="A148" s="24" t="s">
        <v>18</v>
      </c>
      <c r="B148" s="24">
        <f t="shared" si="4"/>
        <v>6022</v>
      </c>
      <c r="C148" s="24">
        <v>6022</v>
      </c>
      <c r="D148">
        <v>18</v>
      </c>
      <c r="E148">
        <v>6</v>
      </c>
      <c r="G148" t="s">
        <v>19</v>
      </c>
      <c r="I148" t="s">
        <v>211</v>
      </c>
      <c r="J148" t="s">
        <v>414</v>
      </c>
      <c r="K148" t="s">
        <v>489</v>
      </c>
      <c r="L148" t="s">
        <v>490</v>
      </c>
      <c r="M148" t="s">
        <v>114</v>
      </c>
      <c r="N148" t="s">
        <v>486</v>
      </c>
      <c r="Q148" t="s">
        <v>299</v>
      </c>
      <c r="R148" s="30">
        <v>44146</v>
      </c>
      <c r="S148" t="b">
        <v>1</v>
      </c>
      <c r="T148" t="s">
        <v>19</v>
      </c>
    </row>
    <row r="149" spans="1:20" x14ac:dyDescent="0.2">
      <c r="A149" s="24" t="s">
        <v>18</v>
      </c>
      <c r="B149" s="24">
        <f t="shared" si="4"/>
        <v>6023</v>
      </c>
      <c r="C149" s="24">
        <v>6023</v>
      </c>
      <c r="D149">
        <v>18</v>
      </c>
      <c r="E149">
        <v>7</v>
      </c>
      <c r="H149" t="s">
        <v>260</v>
      </c>
      <c r="I149" t="s">
        <v>223</v>
      </c>
      <c r="J149" t="s">
        <v>219</v>
      </c>
      <c r="S149" t="b">
        <v>1</v>
      </c>
      <c r="T149" t="s">
        <v>19</v>
      </c>
    </row>
    <row r="150" spans="1:20" x14ac:dyDescent="0.2">
      <c r="A150" s="24" t="s">
        <v>18</v>
      </c>
      <c r="B150" s="24">
        <f t="shared" si="4"/>
        <v>6024</v>
      </c>
      <c r="C150" s="24">
        <v>6024</v>
      </c>
      <c r="D150">
        <v>18</v>
      </c>
      <c r="E150">
        <v>8</v>
      </c>
      <c r="G150" t="s">
        <v>19</v>
      </c>
      <c r="I150" t="s">
        <v>223</v>
      </c>
      <c r="J150" t="s">
        <v>188</v>
      </c>
      <c r="K150" t="s">
        <v>224</v>
      </c>
      <c r="L150" t="s">
        <v>72</v>
      </c>
      <c r="M150" t="s">
        <v>23</v>
      </c>
      <c r="N150" t="s">
        <v>281</v>
      </c>
      <c r="O150" t="s">
        <v>211</v>
      </c>
      <c r="R150" s="30">
        <v>38558</v>
      </c>
      <c r="S150" t="b">
        <v>1</v>
      </c>
      <c r="T150" t="s">
        <v>19</v>
      </c>
    </row>
    <row r="151" spans="1:20" x14ac:dyDescent="0.2">
      <c r="A151" s="24" t="s">
        <v>18</v>
      </c>
      <c r="B151" s="24"/>
      <c r="C151" s="24"/>
      <c r="D151" s="24"/>
      <c r="E151" s="24"/>
      <c r="F151" s="1"/>
      <c r="G151" s="24"/>
      <c r="H151" s="1"/>
      <c r="I151" s="24"/>
      <c r="J151" s="24"/>
      <c r="K151" s="24"/>
      <c r="L151" s="24"/>
      <c r="M151" s="24"/>
      <c r="N151" s="24"/>
      <c r="O151" s="24"/>
      <c r="P151" s="1"/>
      <c r="Q151" s="1"/>
      <c r="R151" s="25"/>
    </row>
    <row r="152" spans="1:20" x14ac:dyDescent="0.2">
      <c r="A152" s="24" t="s">
        <v>18</v>
      </c>
      <c r="B152" s="24"/>
      <c r="C152" s="24"/>
      <c r="D152" s="24"/>
      <c r="E152" s="24"/>
      <c r="F152" s="1"/>
      <c r="G152" s="24"/>
      <c r="H152" s="1"/>
      <c r="I152" s="24"/>
      <c r="J152" s="24"/>
      <c r="K152" s="24"/>
      <c r="L152" s="24"/>
      <c r="M152" s="24"/>
      <c r="N152" s="24"/>
      <c r="O152" s="24"/>
      <c r="P152" s="1"/>
      <c r="Q152" s="1"/>
      <c r="R152" s="25"/>
    </row>
    <row r="153" spans="1:20" x14ac:dyDescent="0.2">
      <c r="A153" s="24" t="s">
        <v>18</v>
      </c>
      <c r="B153" s="24"/>
      <c r="C153" s="24"/>
      <c r="D153" s="24"/>
      <c r="E153" s="24"/>
      <c r="F153" s="1"/>
      <c r="G153" s="24"/>
      <c r="H153" s="1"/>
      <c r="I153" s="24"/>
      <c r="J153" s="24"/>
      <c r="K153" s="24"/>
      <c r="L153" s="24"/>
      <c r="M153" s="24"/>
      <c r="N153" s="24"/>
      <c r="O153" s="24"/>
      <c r="P153" s="1"/>
      <c r="Q153" s="1"/>
      <c r="R153" s="25"/>
    </row>
    <row r="154" spans="1:20" x14ac:dyDescent="0.2">
      <c r="A154" s="24" t="s">
        <v>18</v>
      </c>
      <c r="B154" s="24"/>
      <c r="C154" s="24"/>
      <c r="D154" s="24"/>
      <c r="E154" s="24"/>
      <c r="F154" s="1"/>
      <c r="G154" s="24"/>
      <c r="H154" s="1"/>
      <c r="I154" s="24"/>
      <c r="J154" s="24"/>
      <c r="K154" s="24"/>
      <c r="L154" s="24"/>
      <c r="M154" s="24"/>
      <c r="N154" s="24"/>
      <c r="O154" s="24"/>
      <c r="P154" s="1"/>
      <c r="Q154" s="1"/>
      <c r="R154" s="25"/>
    </row>
    <row r="155" spans="1:20" x14ac:dyDescent="0.2">
      <c r="A155" s="24"/>
      <c r="B155" s="1"/>
      <c r="C155" s="1"/>
      <c r="D155" s="24"/>
      <c r="E155" s="2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24"/>
      <c r="T155" s="1"/>
    </row>
    <row r="156" spans="1:20" x14ac:dyDescent="0.2">
      <c r="A156" s="24"/>
      <c r="B156" s="1"/>
      <c r="C156" s="1"/>
      <c r="D156" s="24"/>
      <c r="E156" s="2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24"/>
      <c r="T156" s="1"/>
    </row>
    <row r="157" spans="1:20" x14ac:dyDescent="0.2">
      <c r="A157" s="24"/>
      <c r="B157" s="1"/>
      <c r="C157" s="1"/>
      <c r="D157" s="24"/>
      <c r="E157" s="2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24"/>
      <c r="T157" s="1"/>
    </row>
    <row r="158" spans="1:20" x14ac:dyDescent="0.2">
      <c r="A158" s="24"/>
      <c r="B158" s="1"/>
      <c r="C158" s="1"/>
      <c r="D158" s="24"/>
      <c r="E158" s="2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24"/>
      <c r="T158" s="1"/>
    </row>
    <row r="159" spans="1:20" x14ac:dyDescent="0.2">
      <c r="A159" s="24"/>
      <c r="B159" s="1"/>
      <c r="C159" s="1"/>
      <c r="D159" s="24"/>
      <c r="E159" s="2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24"/>
      <c r="T159" s="1"/>
    </row>
    <row r="160" spans="1:20" x14ac:dyDescent="0.2">
      <c r="A160" s="24"/>
      <c r="B160" s="1"/>
      <c r="C160" s="1"/>
      <c r="D160" s="24"/>
      <c r="E160" s="2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24"/>
      <c r="T160" s="1"/>
    </row>
    <row r="161" spans="1:20" x14ac:dyDescent="0.2">
      <c r="A161" s="24"/>
      <c r="B161" s="1"/>
      <c r="C161" s="1"/>
      <c r="D161" s="24"/>
      <c r="E161" s="2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24"/>
      <c r="T161" s="1"/>
    </row>
    <row r="162" spans="1:20" x14ac:dyDescent="0.2">
      <c r="A162" s="24"/>
      <c r="B162" s="1"/>
      <c r="C162" s="1"/>
      <c r="D162" s="24"/>
      <c r="E162" s="2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24"/>
      <c r="T162" s="1"/>
    </row>
    <row r="163" spans="1:20" x14ac:dyDescent="0.2">
      <c r="A163" s="24"/>
      <c r="B163" s="1"/>
      <c r="C163" s="1"/>
      <c r="D163" s="24"/>
      <c r="E163" s="2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24"/>
      <c r="T163" s="1"/>
    </row>
    <row r="164" spans="1:20" x14ac:dyDescent="0.2">
      <c r="A164" s="24"/>
      <c r="B164" s="1"/>
      <c r="C164" s="1"/>
      <c r="D164" s="24"/>
      <c r="E164" s="2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24"/>
      <c r="T164" s="1"/>
    </row>
    <row r="165" spans="1:20" x14ac:dyDescent="0.2">
      <c r="A165" s="24"/>
      <c r="B165" s="1"/>
      <c r="C165" s="1"/>
      <c r="D165" s="24"/>
      <c r="E165" s="2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24"/>
      <c r="T165" s="1"/>
    </row>
    <row r="166" spans="1:20" x14ac:dyDescent="0.2">
      <c r="A166" s="24"/>
      <c r="B166" s="1"/>
      <c r="C166" s="1"/>
      <c r="D166" s="24"/>
      <c r="E166" s="2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24"/>
      <c r="T166" s="1"/>
    </row>
    <row r="167" spans="1:20" x14ac:dyDescent="0.2">
      <c r="A167" s="24"/>
      <c r="B167" s="1"/>
      <c r="C167" s="1"/>
      <c r="D167" s="24"/>
      <c r="E167" s="2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24"/>
      <c r="T167" s="1"/>
    </row>
    <row r="168" spans="1:20" x14ac:dyDescent="0.2">
      <c r="A168" s="24"/>
      <c r="B168" s="1"/>
      <c r="C168" s="1"/>
      <c r="D168" s="24"/>
      <c r="E168" s="2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24"/>
      <c r="T168" s="1"/>
    </row>
    <row r="169" spans="1:20" x14ac:dyDescent="0.2">
      <c r="A169" s="24"/>
      <c r="B169" s="1"/>
      <c r="C169" s="1"/>
      <c r="D169" s="24"/>
      <c r="E169" s="2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24"/>
      <c r="T169" s="1"/>
    </row>
    <row r="170" spans="1:20" x14ac:dyDescent="0.2">
      <c r="A170" s="24"/>
      <c r="B170" s="1"/>
      <c r="C170" s="1"/>
      <c r="D170" s="24"/>
      <c r="E170" s="2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24"/>
      <c r="T170" s="1"/>
    </row>
    <row r="171" spans="1:20" x14ac:dyDescent="0.2">
      <c r="A171" s="24"/>
      <c r="B171" s="1"/>
      <c r="C171" s="1"/>
      <c r="D171" s="24"/>
      <c r="E171" s="2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24"/>
      <c r="T171" s="1"/>
    </row>
    <row r="172" spans="1:20" x14ac:dyDescent="0.2">
      <c r="A172" s="24"/>
      <c r="B172" s="1"/>
      <c r="C172" s="1"/>
      <c r="D172" s="24"/>
      <c r="E172" s="2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24"/>
      <c r="T172" s="1"/>
    </row>
    <row r="173" spans="1:20" x14ac:dyDescent="0.2">
      <c r="A173" s="24"/>
      <c r="B173" s="1"/>
      <c r="C173" s="1"/>
      <c r="D173" s="24"/>
      <c r="E173" s="2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24"/>
      <c r="T173" s="1"/>
    </row>
    <row r="174" spans="1:20" x14ac:dyDescent="0.2">
      <c r="A174" s="24"/>
      <c r="B174" s="1"/>
      <c r="C174" s="1"/>
      <c r="D174" s="24"/>
      <c r="E174" s="2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24"/>
      <c r="T174" s="1"/>
    </row>
    <row r="175" spans="1:20" x14ac:dyDescent="0.2">
      <c r="A175" s="24"/>
      <c r="B175" s="1"/>
      <c r="C175" s="1"/>
      <c r="D175" s="24"/>
      <c r="E175" s="2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24"/>
      <c r="T175" s="1"/>
    </row>
    <row r="176" spans="1:20" x14ac:dyDescent="0.2">
      <c r="A176" s="24"/>
      <c r="B176" s="1"/>
      <c r="C176" s="1"/>
      <c r="D176" s="24"/>
      <c r="E176" s="2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24"/>
      <c r="T176" s="1"/>
    </row>
    <row r="177" spans="1:20" x14ac:dyDescent="0.2">
      <c r="A177" s="24"/>
      <c r="B177" s="1"/>
      <c r="C177" s="1"/>
      <c r="D177" s="24"/>
      <c r="E177" s="2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24"/>
      <c r="T177" s="1"/>
    </row>
    <row r="178" spans="1:20" x14ac:dyDescent="0.2">
      <c r="A178" s="24"/>
      <c r="B178" s="1"/>
      <c r="C178" s="1"/>
      <c r="D178" s="24"/>
      <c r="E178" s="2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24"/>
      <c r="T178" s="1"/>
    </row>
    <row r="179" spans="1:20" x14ac:dyDescent="0.2">
      <c r="A179" s="24"/>
      <c r="B179" s="1"/>
      <c r="C179" s="1"/>
      <c r="D179" s="24"/>
      <c r="E179" s="2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24"/>
      <c r="T179" s="1"/>
    </row>
    <row r="180" spans="1:20" x14ac:dyDescent="0.2">
      <c r="A180" s="24"/>
      <c r="B180" s="1"/>
      <c r="C180" s="1"/>
      <c r="D180" s="24"/>
      <c r="E180" s="2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24"/>
      <c r="T180" s="1"/>
    </row>
    <row r="181" spans="1:20" x14ac:dyDescent="0.2">
      <c r="A181" s="24"/>
      <c r="B181" s="1"/>
      <c r="C181" s="1"/>
      <c r="D181" s="24"/>
      <c r="E181" s="2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24"/>
      <c r="T181" s="1"/>
    </row>
    <row r="182" spans="1:20" x14ac:dyDescent="0.2">
      <c r="A182" s="24"/>
      <c r="B182" s="1"/>
      <c r="C182" s="1"/>
      <c r="D182" s="24"/>
      <c r="E182" s="2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24"/>
      <c r="T182" s="1"/>
    </row>
    <row r="183" spans="1:20" x14ac:dyDescent="0.2">
      <c r="A183" s="24"/>
      <c r="B183" s="1"/>
      <c r="C183" s="1"/>
      <c r="D183" s="24"/>
      <c r="E183" s="2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24"/>
      <c r="T183" s="1"/>
    </row>
    <row r="184" spans="1:20" x14ac:dyDescent="0.2">
      <c r="A184" s="24"/>
      <c r="B184" s="1"/>
      <c r="C184" s="1"/>
      <c r="D184" s="24"/>
      <c r="E184" s="2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24"/>
      <c r="T184" s="1"/>
    </row>
    <row r="185" spans="1:20" x14ac:dyDescent="0.2">
      <c r="A185" s="24"/>
      <c r="B185" s="1"/>
      <c r="C185" s="1"/>
      <c r="D185" s="24"/>
      <c r="E185" s="2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24"/>
      <c r="T185" s="1"/>
    </row>
    <row r="186" spans="1:20" x14ac:dyDescent="0.2">
      <c r="A186" s="24"/>
      <c r="B186" s="1"/>
      <c r="C186" s="1"/>
      <c r="D186" s="24"/>
      <c r="E186" s="2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24"/>
      <c r="T186" s="1"/>
    </row>
    <row r="187" spans="1:20" x14ac:dyDescent="0.2">
      <c r="A187" s="24"/>
      <c r="B187" s="1"/>
      <c r="C187" s="1"/>
      <c r="D187" s="24"/>
      <c r="E187" s="2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24"/>
      <c r="T187" s="1"/>
    </row>
    <row r="188" spans="1:20" x14ac:dyDescent="0.2">
      <c r="A188" s="24"/>
      <c r="B188" s="1"/>
      <c r="C188" s="1"/>
      <c r="D188" s="24"/>
      <c r="E188" s="2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24"/>
      <c r="T188" s="1"/>
    </row>
    <row r="189" spans="1:20" x14ac:dyDescent="0.2">
      <c r="A189" s="24"/>
      <c r="B189" s="1"/>
      <c r="C189" s="1"/>
      <c r="D189" s="24"/>
      <c r="E189" s="2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24"/>
      <c r="T189" s="1"/>
    </row>
    <row r="190" spans="1:20" x14ac:dyDescent="0.2">
      <c r="A190" s="24"/>
      <c r="B190" s="1"/>
      <c r="C190" s="1"/>
      <c r="D190" s="24"/>
      <c r="E190" s="2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24"/>
      <c r="T190" s="1"/>
    </row>
    <row r="191" spans="1:20" x14ac:dyDescent="0.2">
      <c r="A191" s="24"/>
      <c r="B191" s="1"/>
      <c r="C191" s="1"/>
      <c r="D191" s="24"/>
      <c r="E191" s="2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24"/>
      <c r="T191" s="1"/>
    </row>
    <row r="192" spans="1:20" x14ac:dyDescent="0.2">
      <c r="A192" s="24"/>
      <c r="B192" s="1"/>
      <c r="C192" s="1"/>
      <c r="D192" s="24"/>
      <c r="E192" s="2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24"/>
      <c r="T192" s="1"/>
    </row>
    <row r="193" spans="1:20" x14ac:dyDescent="0.2">
      <c r="A193" s="24"/>
      <c r="B193" s="1"/>
      <c r="C193" s="1"/>
      <c r="D193" s="24"/>
      <c r="E193" s="2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24"/>
      <c r="T193" s="1"/>
    </row>
    <row r="194" spans="1:20" x14ac:dyDescent="0.2">
      <c r="A194" s="24"/>
      <c r="B194" s="1"/>
      <c r="C194" s="1"/>
      <c r="D194" s="24"/>
      <c r="E194" s="2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24"/>
      <c r="T194" s="1"/>
    </row>
    <row r="195" spans="1:20" x14ac:dyDescent="0.2">
      <c r="A195" s="24"/>
      <c r="B195" s="1"/>
      <c r="C195" s="1"/>
      <c r="D195" s="24"/>
      <c r="E195" s="2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24"/>
      <c r="T195" s="1"/>
    </row>
    <row r="196" spans="1:20" x14ac:dyDescent="0.2">
      <c r="A196" s="24"/>
      <c r="B196" s="1"/>
      <c r="C196" s="1"/>
      <c r="D196" s="24"/>
      <c r="E196" s="2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24"/>
      <c r="T196" s="1"/>
    </row>
    <row r="197" spans="1:20" x14ac:dyDescent="0.2">
      <c r="A197" s="24"/>
      <c r="B197" s="1"/>
      <c r="C197" s="1"/>
      <c r="D197" s="24"/>
      <c r="E197" s="2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24"/>
      <c r="T197" s="1"/>
    </row>
    <row r="198" spans="1:20" x14ac:dyDescent="0.2">
      <c r="A198" s="24"/>
      <c r="B198" s="1"/>
      <c r="C198" s="1"/>
      <c r="D198" s="24"/>
      <c r="E198" s="2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24"/>
      <c r="T198" s="1"/>
    </row>
    <row r="199" spans="1:20" x14ac:dyDescent="0.2">
      <c r="A199" s="24"/>
      <c r="B199" s="1"/>
      <c r="C199" s="1"/>
      <c r="D199" s="24"/>
      <c r="E199" s="2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24"/>
      <c r="T199" s="1"/>
    </row>
    <row r="200" spans="1:20" x14ac:dyDescent="0.2">
      <c r="A200" s="24"/>
      <c r="B200" s="1"/>
      <c r="C200" s="1"/>
      <c r="D200" s="24"/>
      <c r="E200" s="2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24"/>
      <c r="T200" s="1"/>
    </row>
    <row r="201" spans="1:20" x14ac:dyDescent="0.2">
      <c r="A201" s="24"/>
      <c r="B201" s="1"/>
      <c r="C201" s="1"/>
      <c r="D201" s="24"/>
      <c r="E201" s="2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24"/>
      <c r="T201" s="1"/>
    </row>
    <row r="202" spans="1:20" x14ac:dyDescent="0.2">
      <c r="A202" s="24"/>
      <c r="B202" s="1"/>
      <c r="C202" s="1"/>
      <c r="D202" s="24"/>
      <c r="E202" s="2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24"/>
      <c r="T202" s="1"/>
    </row>
    <row r="203" spans="1:20" x14ac:dyDescent="0.2">
      <c r="A203" s="24"/>
      <c r="B203" s="1"/>
      <c r="C203" s="1"/>
      <c r="D203" s="24"/>
      <c r="E203" s="2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24"/>
      <c r="T203" s="1"/>
    </row>
    <row r="204" spans="1:20" x14ac:dyDescent="0.2">
      <c r="A204" s="24"/>
      <c r="B204" s="1"/>
      <c r="C204" s="1"/>
      <c r="D204" s="24"/>
      <c r="E204" s="2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24"/>
      <c r="T204" s="1"/>
    </row>
    <row r="205" spans="1:20" x14ac:dyDescent="0.2">
      <c r="A205" s="24"/>
      <c r="B205" s="1"/>
      <c r="C205" s="1"/>
      <c r="D205" s="24"/>
      <c r="E205" s="2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24"/>
      <c r="T205" s="1"/>
    </row>
    <row r="206" spans="1:20" x14ac:dyDescent="0.2">
      <c r="A206" s="24"/>
      <c r="B206" s="1"/>
      <c r="C206" s="1"/>
      <c r="D206" s="24"/>
      <c r="E206" s="2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24"/>
      <c r="T206" s="1"/>
    </row>
    <row r="207" spans="1:20" x14ac:dyDescent="0.2">
      <c r="A207" s="24"/>
      <c r="B207" s="1"/>
      <c r="C207" s="1"/>
      <c r="D207" s="24"/>
      <c r="E207" s="2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24"/>
      <c r="T207" s="1"/>
    </row>
    <row r="208" spans="1:20" x14ac:dyDescent="0.2">
      <c r="A208" s="24"/>
      <c r="B208" s="1"/>
      <c r="C208" s="1"/>
      <c r="D208" s="24"/>
      <c r="E208" s="2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24"/>
      <c r="T208" s="1"/>
    </row>
    <row r="209" spans="1:20" x14ac:dyDescent="0.2">
      <c r="A209" s="24"/>
      <c r="B209" s="1"/>
      <c r="C209" s="1"/>
      <c r="D209" s="24"/>
      <c r="E209" s="2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24"/>
      <c r="T209" s="1"/>
    </row>
    <row r="210" spans="1:20" x14ac:dyDescent="0.2">
      <c r="A210" s="24"/>
      <c r="B210" s="1"/>
      <c r="C210" s="1"/>
      <c r="D210" s="24"/>
      <c r="E210" s="2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24"/>
      <c r="T210" s="1"/>
    </row>
    <row r="211" spans="1:20" x14ac:dyDescent="0.2">
      <c r="A211" s="24"/>
      <c r="B211" s="1"/>
      <c r="C211" s="1"/>
      <c r="D211" s="24"/>
      <c r="E211" s="2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24"/>
      <c r="T211" s="1"/>
    </row>
    <row r="212" spans="1:20" x14ac:dyDescent="0.2">
      <c r="A212" s="24"/>
      <c r="B212" s="1"/>
      <c r="C212" s="1"/>
      <c r="D212" s="24"/>
      <c r="E212" s="2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24"/>
      <c r="T212" s="1"/>
    </row>
    <row r="213" spans="1:20" x14ac:dyDescent="0.2">
      <c r="A213" s="24"/>
      <c r="B213" s="1"/>
      <c r="C213" s="1"/>
      <c r="D213" s="24"/>
      <c r="E213" s="2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24"/>
      <c r="T213" s="1"/>
    </row>
    <row r="214" spans="1:20" x14ac:dyDescent="0.2">
      <c r="A214" s="24"/>
      <c r="B214" s="1"/>
      <c r="C214" s="1"/>
      <c r="D214" s="24"/>
      <c r="E214" s="2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24"/>
      <c r="T214" s="1"/>
    </row>
    <row r="215" spans="1:20" x14ac:dyDescent="0.2">
      <c r="A215" s="24"/>
      <c r="B215" s="1"/>
      <c r="C215" s="1"/>
      <c r="D215" s="24"/>
      <c r="E215" s="2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24"/>
      <c r="T215" s="1"/>
    </row>
    <row r="216" spans="1:20" x14ac:dyDescent="0.2">
      <c r="A216" s="24"/>
      <c r="B216" s="1"/>
      <c r="C216" s="1"/>
      <c r="D216" s="24"/>
      <c r="E216" s="2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24"/>
      <c r="T216" s="1"/>
    </row>
    <row r="217" spans="1:20" x14ac:dyDescent="0.2">
      <c r="A217" s="24"/>
      <c r="B217" s="1"/>
      <c r="C217" s="1"/>
      <c r="D217" s="24"/>
      <c r="E217" s="2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24"/>
      <c r="T217" s="1"/>
    </row>
    <row r="218" spans="1:20" x14ac:dyDescent="0.2">
      <c r="A218" s="24"/>
      <c r="B218" s="1"/>
      <c r="C218" s="1"/>
      <c r="D218" s="24"/>
      <c r="E218" s="2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24"/>
      <c r="T218" s="1"/>
    </row>
    <row r="219" spans="1:20" x14ac:dyDescent="0.2">
      <c r="A219" s="24"/>
      <c r="B219" s="1"/>
      <c r="C219" s="1"/>
      <c r="D219" s="24"/>
      <c r="E219" s="2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24"/>
      <c r="T219" s="1"/>
    </row>
    <row r="220" spans="1:20" x14ac:dyDescent="0.2">
      <c r="A220" s="24"/>
      <c r="B220" s="1"/>
      <c r="C220" s="1"/>
      <c r="D220" s="24"/>
      <c r="E220" s="2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24"/>
      <c r="T220" s="1"/>
    </row>
    <row r="221" spans="1:20" x14ac:dyDescent="0.2">
      <c r="A221" s="24"/>
      <c r="B221" s="1"/>
      <c r="C221" s="1"/>
      <c r="D221" s="24"/>
      <c r="E221" s="2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24"/>
      <c r="T221" s="1"/>
    </row>
    <row r="222" spans="1:20" x14ac:dyDescent="0.2">
      <c r="A222" s="24"/>
      <c r="B222" s="1"/>
      <c r="C222" s="1"/>
      <c r="D222" s="24"/>
      <c r="E222" s="2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24"/>
      <c r="T222" s="1"/>
    </row>
    <row r="223" spans="1:20" x14ac:dyDescent="0.2">
      <c r="A223" s="24"/>
      <c r="B223" s="1"/>
      <c r="C223" s="1"/>
      <c r="D223" s="24"/>
      <c r="E223" s="2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24"/>
      <c r="T223" s="1"/>
    </row>
    <row r="224" spans="1:20" x14ac:dyDescent="0.2">
      <c r="A224" s="24"/>
      <c r="B224" s="1"/>
      <c r="C224" s="1"/>
      <c r="D224" s="24"/>
      <c r="E224" s="2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24"/>
      <c r="T224" s="1"/>
    </row>
    <row r="225" spans="1:20" x14ac:dyDescent="0.2">
      <c r="A225" s="24"/>
      <c r="B225" s="1"/>
      <c r="C225" s="1"/>
      <c r="D225" s="24"/>
      <c r="E225" s="2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24"/>
      <c r="T225" s="1"/>
    </row>
  </sheetData>
  <autoFilter ref="G1:G225" xr:uid="{00000000-0009-0000-0000-000002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Intro</vt:lpstr>
      <vt:lpstr>Section H Qry</vt:lpstr>
      <vt:lpstr>Sec H Availability</vt:lpstr>
      <vt:lpstr>Qry_Rpt_Section_H</vt:lpstr>
      <vt:lpstr>'Sec H Availability'!Print_Area</vt:lpstr>
      <vt:lpstr>'Section H Qry'!Print_Area</vt:lpstr>
      <vt:lpstr>Qry_Rpt_Section_H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2025-03-05T17:13:07Z</cp:lastPrinted>
  <dcterms:created xsi:type="dcterms:W3CDTF">2007-08-29T18:07:23Z</dcterms:created>
  <dcterms:modified xsi:type="dcterms:W3CDTF">2025-08-14T19:56:06Z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b79260e6-d4e7-418b-b1a2-5f8fccfbe5f1</vt:lpwstr>
  </property>
</Properties>
</file>