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22020" windowHeight="11112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Sheet1!$F$1:$L$12</definedName>
    <definedName name="_xlnm.Print_Area" localSheetId="0">Sheet1!$A$1:$L$41</definedName>
    <definedName name="_xlnm.Print_Titles" localSheetId="0">Sheet1!$A:$E,Sheet1!$1:$1</definedName>
  </definedNames>
  <calcPr calcId="144525"/>
</workbook>
</file>

<file path=xl/calcChain.xml><?xml version="1.0" encoding="utf-8"?>
<calcChain xmlns="http://schemas.openxmlformats.org/spreadsheetml/2006/main">
  <c r="K9" i="1" l="1"/>
  <c r="K10" i="1" s="1"/>
  <c r="J9" i="1"/>
  <c r="J10" i="1" s="1"/>
  <c r="I9" i="1"/>
  <c r="I10" i="1" s="1"/>
  <c r="H9" i="1"/>
  <c r="H10" i="1" s="1"/>
  <c r="G9" i="1"/>
  <c r="G10" i="1" s="1"/>
  <c r="F9" i="1"/>
  <c r="F10" i="1" s="1"/>
  <c r="L8" i="1"/>
  <c r="L7" i="1"/>
  <c r="L6" i="1"/>
  <c r="L5" i="1"/>
  <c r="L4" i="1"/>
  <c r="L3" i="1"/>
  <c r="L2" i="1"/>
  <c r="L10" i="1" l="1"/>
  <c r="L9" i="1"/>
</calcChain>
</file>

<file path=xl/sharedStrings.xml><?xml version="1.0" encoding="utf-8"?>
<sst xmlns="http://schemas.openxmlformats.org/spreadsheetml/2006/main" count="21" uniqueCount="21">
  <si>
    <t>TOTAL</t>
  </si>
  <si>
    <t>Ordinary Income/Expense</t>
  </si>
  <si>
    <t>Income</t>
  </si>
  <si>
    <t>Donations</t>
  </si>
  <si>
    <t>Foundation Income</t>
  </si>
  <si>
    <t>Interest</t>
  </si>
  <si>
    <t>Interment Income</t>
  </si>
  <si>
    <t>Mkt Change in + Value</t>
  </si>
  <si>
    <t>Other</t>
  </si>
  <si>
    <t>Total Income</t>
  </si>
  <si>
    <t>Gross Profit</t>
  </si>
  <si>
    <t>Net Ordinary Income</t>
  </si>
  <si>
    <t>Net Income</t>
  </si>
  <si>
    <t>Category</t>
  </si>
  <si>
    <t>Grave Sales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</si>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</sst>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49" fontId="1" fillId="0" borderId="0" xfId="0" applyNumberFormat="1" applyFont="1"/>
    <xf numFmtId="164" fontId="2" fillId="0" borderId="0" xfId="0" applyNumberFormat="1" applyFont="1" applyBorder="1"/>
    <xf numFmtId="164" fontId="1" fillId="0" borderId="1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44" fontId="2" fillId="0" borderId="2" xfId="1" applyFont="1" applyBorder="1"/>
    <xf numFmtId="44" fontId="1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Donations</c:v>
                </c:pt>
              </c:strCache>
            </c:strRef>
          </c:tx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Sheet1!$F$2:$K$2</c:f>
              <c:numCache>
                <c:formatCode>_("$"* #,##0.00_);_("$"* \(#,##0.00\);_("$"* "-"??_);_(@_)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Foundation Income</c:v>
                </c:pt>
              </c:strCache>
            </c:strRef>
          </c:tx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Sheet1!$F$3:$K$3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3140</c:v>
                </c:pt>
                <c:pt idx="4">
                  <c:v>502</c:v>
                </c:pt>
                <c:pt idx="5">
                  <c:v>836.2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Sheet1!$F$4:$K$4</c:f>
              <c:numCache>
                <c:formatCode>_("$"* #,##0.00_);_("$"* \(#,##0.00\);_("$"* "-"??_);_(@_)</c:formatCode>
                <c:ptCount val="6"/>
                <c:pt idx="0">
                  <c:v>245.26</c:v>
                </c:pt>
                <c:pt idx="1">
                  <c:v>244.93</c:v>
                </c:pt>
                <c:pt idx="2">
                  <c:v>439.93</c:v>
                </c:pt>
                <c:pt idx="3">
                  <c:v>244.93</c:v>
                </c:pt>
                <c:pt idx="4">
                  <c:v>247.2</c:v>
                </c:pt>
                <c:pt idx="5">
                  <c:v>2.41</c:v>
                </c:pt>
              </c:numCache>
            </c:numRef>
          </c:val>
        </c:ser>
        <c:ser>
          <c:idx val="3"/>
          <c:order val="3"/>
          <c:tx>
            <c:strRef>
              <c:f>Sheet1!$E$5</c:f>
              <c:strCache>
                <c:ptCount val="1"/>
                <c:pt idx="0">
                  <c:v>Interment Income</c:v>
                </c:pt>
              </c:strCache>
            </c:strRef>
          </c:tx>
          <c:spPr>
            <a:gradFill>
              <a:gsLst>
                <a:gs pos="0">
                  <a:srgbClr val="000082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5400000" scaled="0"/>
            </a:gradFill>
          </c:spPr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Sheet1!$F$5:$K$5</c:f>
              <c:numCache>
                <c:formatCode>_("$"* #,##0.00_);_("$"* \(#,##0.00\);_("$"* "-"??_);_(@_)</c:formatCode>
                <c:ptCount val="6"/>
                <c:pt idx="0">
                  <c:v>2550</c:v>
                </c:pt>
                <c:pt idx="1">
                  <c:v>3250</c:v>
                </c:pt>
                <c:pt idx="2">
                  <c:v>4900</c:v>
                </c:pt>
                <c:pt idx="3">
                  <c:v>3450</c:v>
                </c:pt>
                <c:pt idx="4">
                  <c:v>3900</c:v>
                </c:pt>
                <c:pt idx="5">
                  <c:v>5200</c:v>
                </c:pt>
              </c:numCache>
            </c:numRef>
          </c:val>
        </c:ser>
        <c:ser>
          <c:idx val="4"/>
          <c:order val="4"/>
          <c:tx>
            <c:strRef>
              <c:f>Sheet1!$E$6</c:f>
              <c:strCache>
                <c:ptCount val="1"/>
                <c:pt idx="0">
                  <c:v>Mkt Change in + Value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Sheet1!$F$6:$K$6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3807.08</c:v>
                </c:pt>
                <c:pt idx="3">
                  <c:v>0</c:v>
                </c:pt>
                <c:pt idx="4">
                  <c:v>70.55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Sheet1!$E$7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Sheet1!$F$7:$K$7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Sheet1!$E$8</c:f>
              <c:strCache>
                <c:ptCount val="1"/>
                <c:pt idx="0">
                  <c:v>Grave Sales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Sheet1!$F$1:$K$1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Sheet1!$F$8:$K$8</c:f>
              <c:numCache>
                <c:formatCode>_("$"* #,##0.00_);_("$"* \(#,##0.00\);_("$"* "-"??_);_(@_)</c:formatCode>
                <c:ptCount val="6"/>
                <c:pt idx="0">
                  <c:v>3725</c:v>
                </c:pt>
                <c:pt idx="1">
                  <c:v>225</c:v>
                </c:pt>
                <c:pt idx="2">
                  <c:v>3725</c:v>
                </c:pt>
                <c:pt idx="3">
                  <c:v>3825</c:v>
                </c:pt>
                <c:pt idx="4">
                  <c:v>8525</c:v>
                </c:pt>
                <c:pt idx="5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777024"/>
        <c:axId val="103778560"/>
        <c:axId val="0"/>
      </c:bar3DChart>
      <c:catAx>
        <c:axId val="10377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778560"/>
        <c:crosses val="autoZero"/>
        <c:auto val="1"/>
        <c:lblAlgn val="ctr"/>
        <c:lblOffset val="100"/>
        <c:noMultiLvlLbl val="0"/>
      </c:catAx>
      <c:valAx>
        <c:axId val="103778560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0377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708249704081109"/>
          <c:y val="0.28293272551457382"/>
          <c:w val="0.24311358139056144"/>
          <c:h val="0.55512644630854902"/>
        </c:manualLayout>
      </c:layout>
      <c:overlay val="0"/>
      <c:spPr>
        <a:effectLst>
          <a:outerShdw blurRad="50800" dist="38100" dir="8100000" algn="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16</xdr:row>
      <xdr:rowOff>15240</xdr:rowOff>
    </xdr:from>
    <xdr:to>
      <xdr:col>11</xdr:col>
      <xdr:colOff>670560</xdr:colOff>
      <xdr:row>39</xdr:row>
      <xdr:rowOff>7620</xdr:rowOff>
    </xdr:to>
    <xdr:graphicFrame macro="">
      <xdr:nvGraphicFramePr>
        <xdr:cNvPr id="2" name="Chart 1" title="Maplewood 1H2011 Incom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A6" sqref="A6"/>
    </sheetView>
  </sheetViews>
  <sheetFormatPr defaultRowHeight="14.4" outlineLevelRow="1" outlineLevelCol="1" x14ac:dyDescent="0.3"/>
  <cols>
    <col min="1" max="1" width="19.109375" style="7" customWidth="1"/>
    <col min="2" max="4" width="3" style="7" customWidth="1"/>
    <col min="5" max="5" width="17" style="7" customWidth="1"/>
    <col min="6" max="6" width="9.77734375" style="8" bestFit="1" customWidth="1" outlineLevel="1"/>
    <col min="7" max="8" width="9.88671875" style="8" bestFit="1" customWidth="1" outlineLevel="1"/>
    <col min="9" max="9" width="9.6640625" style="8" bestFit="1" customWidth="1" outlineLevel="1"/>
    <col min="10" max="10" width="10.109375" style="8" bestFit="1" customWidth="1" outlineLevel="1"/>
    <col min="11" max="11" width="14.33203125" style="8" bestFit="1" customWidth="1" outlineLevel="1"/>
    <col min="12" max="12" width="10" style="8" bestFit="1" customWidth="1"/>
  </cols>
  <sheetData>
    <row r="1" spans="1:12" s="6" customFormat="1" x14ac:dyDescent="0.3">
      <c r="A1" s="1" t="s">
        <v>1</v>
      </c>
      <c r="B1" s="5"/>
      <c r="C1" s="5"/>
      <c r="D1" s="5"/>
      <c r="E1" s="9" t="s">
        <v>13</v>
      </c>
      <c r="F1" s="9" t="s">
        <v>15</v>
      </c>
      <c r="G1" s="9" t="s">
        <v>16</v>
      </c>
      <c r="H1" s="9" t="s">
        <v>17</v>
      </c>
      <c r="I1" s="9" t="s">
        <v>18</v>
      </c>
      <c r="J1" s="9" t="s">
        <v>19</v>
      </c>
      <c r="K1" s="9" t="s">
        <v>20</v>
      </c>
      <c r="L1" s="9" t="s">
        <v>0</v>
      </c>
    </row>
    <row r="2" spans="1:12" outlineLevel="1" x14ac:dyDescent="0.3">
      <c r="A2" s="1" t="s">
        <v>2</v>
      </c>
      <c r="B2" s="1"/>
      <c r="C2" s="1"/>
      <c r="D2" s="1"/>
      <c r="E2" s="10" t="s">
        <v>3</v>
      </c>
      <c r="F2" s="11">
        <v>25</v>
      </c>
      <c r="G2" s="11">
        <v>0</v>
      </c>
      <c r="H2" s="11">
        <v>200</v>
      </c>
      <c r="I2" s="11">
        <v>0</v>
      </c>
      <c r="J2" s="11">
        <v>0</v>
      </c>
      <c r="K2" s="11">
        <v>0</v>
      </c>
      <c r="L2" s="11">
        <f t="shared" ref="L2:L10" si="0">ROUND(SUM(F2:K2),5)</f>
        <v>225</v>
      </c>
    </row>
    <row r="3" spans="1:12" outlineLevel="1" x14ac:dyDescent="0.3">
      <c r="A3" s="1"/>
      <c r="B3" s="1"/>
      <c r="C3" s="1"/>
      <c r="D3" s="1"/>
      <c r="E3" s="10" t="s">
        <v>4</v>
      </c>
      <c r="F3" s="11">
        <v>0</v>
      </c>
      <c r="G3" s="11">
        <v>0</v>
      </c>
      <c r="H3" s="11">
        <v>0</v>
      </c>
      <c r="I3" s="11">
        <v>3140</v>
      </c>
      <c r="J3" s="11">
        <v>502</v>
      </c>
      <c r="K3" s="11">
        <v>836.2</v>
      </c>
      <c r="L3" s="11">
        <f t="shared" si="0"/>
        <v>4478.2</v>
      </c>
    </row>
    <row r="4" spans="1:12" outlineLevel="1" x14ac:dyDescent="0.3">
      <c r="A4" s="1"/>
      <c r="B4" s="1"/>
      <c r="C4" s="1"/>
      <c r="D4" s="1"/>
      <c r="E4" s="10" t="s">
        <v>5</v>
      </c>
      <c r="F4" s="11">
        <v>245.26</v>
      </c>
      <c r="G4" s="11">
        <v>244.93</v>
      </c>
      <c r="H4" s="11">
        <v>439.93</v>
      </c>
      <c r="I4" s="11">
        <v>244.93</v>
      </c>
      <c r="J4" s="11">
        <v>247.2</v>
      </c>
      <c r="K4" s="11">
        <v>2.41</v>
      </c>
      <c r="L4" s="11">
        <f t="shared" si="0"/>
        <v>1424.66</v>
      </c>
    </row>
    <row r="5" spans="1:12" outlineLevel="1" x14ac:dyDescent="0.3">
      <c r="A5" s="1"/>
      <c r="B5" s="1"/>
      <c r="C5" s="1"/>
      <c r="D5" s="1"/>
      <c r="E5" s="10" t="s">
        <v>6</v>
      </c>
      <c r="F5" s="11">
        <v>2550</v>
      </c>
      <c r="G5" s="11">
        <v>3250</v>
      </c>
      <c r="H5" s="11">
        <v>4900</v>
      </c>
      <c r="I5" s="11">
        <v>3450</v>
      </c>
      <c r="J5" s="11">
        <v>3900</v>
      </c>
      <c r="K5" s="11">
        <v>5200</v>
      </c>
      <c r="L5" s="11">
        <f t="shared" si="0"/>
        <v>23250</v>
      </c>
    </row>
    <row r="6" spans="1:12" outlineLevel="1" x14ac:dyDescent="0.3">
      <c r="A6" s="1"/>
      <c r="B6" s="1"/>
      <c r="C6" s="1"/>
      <c r="D6" s="1"/>
      <c r="E6" s="10" t="s">
        <v>7</v>
      </c>
      <c r="F6" s="11">
        <v>0</v>
      </c>
      <c r="G6" s="11">
        <v>0</v>
      </c>
      <c r="H6" s="11">
        <v>3807.08</v>
      </c>
      <c r="I6" s="11">
        <v>0</v>
      </c>
      <c r="J6" s="11">
        <v>70.55</v>
      </c>
      <c r="K6" s="11">
        <v>0</v>
      </c>
      <c r="L6" s="11">
        <f t="shared" si="0"/>
        <v>3877.63</v>
      </c>
    </row>
    <row r="7" spans="1:12" outlineLevel="1" x14ac:dyDescent="0.3">
      <c r="A7" s="1"/>
      <c r="B7" s="1"/>
      <c r="C7" s="1"/>
      <c r="D7" s="1"/>
      <c r="E7" s="10" t="s">
        <v>8</v>
      </c>
      <c r="F7" s="11">
        <v>0</v>
      </c>
      <c r="G7" s="11">
        <v>0</v>
      </c>
      <c r="H7" s="11">
        <v>0</v>
      </c>
      <c r="I7" s="11">
        <v>0</v>
      </c>
      <c r="J7" s="11">
        <v>10</v>
      </c>
      <c r="K7" s="11">
        <v>0</v>
      </c>
      <c r="L7" s="11">
        <f t="shared" si="0"/>
        <v>10</v>
      </c>
    </row>
    <row r="8" spans="1:12" outlineLevel="1" x14ac:dyDescent="0.3">
      <c r="A8" s="1"/>
      <c r="B8" s="1"/>
      <c r="C8" s="1"/>
      <c r="D8" s="1"/>
      <c r="E8" s="10" t="s">
        <v>14</v>
      </c>
      <c r="F8" s="11">
        <v>3725</v>
      </c>
      <c r="G8" s="11">
        <v>225</v>
      </c>
      <c r="H8" s="11">
        <v>3725</v>
      </c>
      <c r="I8" s="11">
        <v>3825</v>
      </c>
      <c r="J8" s="11">
        <v>8525</v>
      </c>
      <c r="K8" s="11">
        <v>2300</v>
      </c>
      <c r="L8" s="11">
        <f t="shared" si="0"/>
        <v>22325</v>
      </c>
    </row>
    <row r="9" spans="1:12" x14ac:dyDescent="0.3">
      <c r="A9" s="1"/>
      <c r="B9" s="1"/>
      <c r="C9" s="1"/>
      <c r="D9" s="1" t="s">
        <v>9</v>
      </c>
      <c r="E9" s="10"/>
      <c r="F9" s="11">
        <f t="shared" ref="F9:K9" si="1">ROUND(SUM(F2:F8),5)</f>
        <v>6545.26</v>
      </c>
      <c r="G9" s="11">
        <f t="shared" si="1"/>
        <v>3719.93</v>
      </c>
      <c r="H9" s="11">
        <f t="shared" si="1"/>
        <v>13072.01</v>
      </c>
      <c r="I9" s="11">
        <f t="shared" si="1"/>
        <v>10659.93</v>
      </c>
      <c r="J9" s="11">
        <f t="shared" si="1"/>
        <v>13254.75</v>
      </c>
      <c r="K9" s="11">
        <f t="shared" si="1"/>
        <v>8338.61</v>
      </c>
      <c r="L9" s="11">
        <f t="shared" si="0"/>
        <v>55590.49</v>
      </c>
    </row>
    <row r="10" spans="1:12" ht="28.8" customHeight="1" x14ac:dyDescent="0.3">
      <c r="A10" s="1"/>
      <c r="B10" s="1"/>
      <c r="C10" s="1" t="s">
        <v>10</v>
      </c>
      <c r="D10" s="1"/>
      <c r="E10" s="10"/>
      <c r="F10" s="12">
        <f t="shared" ref="F10:K10" si="2">F9</f>
        <v>6545.26</v>
      </c>
      <c r="G10" s="12">
        <f t="shared" si="2"/>
        <v>3719.93</v>
      </c>
      <c r="H10" s="12">
        <f t="shared" si="2"/>
        <v>13072.01</v>
      </c>
      <c r="I10" s="12">
        <f t="shared" si="2"/>
        <v>10659.93</v>
      </c>
      <c r="J10" s="12">
        <f t="shared" si="2"/>
        <v>13254.75</v>
      </c>
      <c r="K10" s="12">
        <f t="shared" si="2"/>
        <v>8338.61</v>
      </c>
      <c r="L10" s="12">
        <f t="shared" si="0"/>
        <v>55590.49</v>
      </c>
    </row>
    <row r="11" spans="1:12" ht="28.8" customHeight="1" thickBot="1" x14ac:dyDescent="0.35">
      <c r="A11" s="1"/>
      <c r="B11" s="1" t="s">
        <v>11</v>
      </c>
      <c r="C11" s="1"/>
      <c r="D11" s="1"/>
      <c r="E11" s="1"/>
      <c r="F11" s="2"/>
      <c r="G11" s="2"/>
      <c r="H11" s="2"/>
      <c r="I11" s="2"/>
      <c r="J11" s="2"/>
      <c r="K11" s="2"/>
      <c r="L11" s="2"/>
    </row>
    <row r="12" spans="1:12" s="4" customFormat="1" ht="28.8" customHeight="1" thickBot="1" x14ac:dyDescent="0.25">
      <c r="A12" s="1" t="s">
        <v>12</v>
      </c>
      <c r="B12" s="1"/>
      <c r="C12" s="1"/>
      <c r="D12" s="1"/>
      <c r="E12" s="1"/>
      <c r="F12" s="3"/>
      <c r="G12" s="3"/>
      <c r="H12" s="3"/>
      <c r="I12" s="3"/>
      <c r="J12" s="3"/>
      <c r="K12" s="3"/>
      <c r="L12" s="3"/>
    </row>
    <row r="13" spans="1:12" ht="15" thickTop="1" x14ac:dyDescent="0.3"/>
  </sheetData>
  <autoFilter ref="F1:L12"/>
  <pageMargins left="0.7" right="0.7" top="0.75" bottom="0.75" header="0.3" footer="0.3"/>
  <pageSetup scale="74" orientation="landscape" r:id="rId1"/>
  <headerFooter>
    <oddHeader>&amp;C&amp;"Arial,Bold"&amp;12 Maplewood Cemetery Association
&amp;14 Custom Summary Report</oddHeader>
    <oddFooter>Prepared by gary 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2011-06-18T15:21:08Z</cp:lastPrinted>
  <dcterms:created xsi:type="dcterms:W3CDTF">2011-06-18T13:32:33Z</dcterms:created>
  <dcterms:modified xsi:type="dcterms:W3CDTF">2011-06-18T15:21:11Z</dcterms:modified>
</cp:coreProperties>
</file>