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144" windowWidth="18180" windowHeight="11112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Sheet1!$E$2:$M$26</definedName>
    <definedName name="_xlnm.Print_Titles" localSheetId="0">Sheet1!$A:$D,Sheet1!$1:$2</definedName>
  </definedNames>
  <calcPr calcId="144525"/>
</workbook>
</file>

<file path=xl/calcChain.xml><?xml version="1.0" encoding="utf-8"?>
<calcChain xmlns="http://schemas.openxmlformats.org/spreadsheetml/2006/main">
  <c r="J26" i="1" l="1"/>
  <c r="G26" i="1"/>
  <c r="M26" i="1" s="1"/>
  <c r="M25" i="1"/>
  <c r="M24" i="1"/>
  <c r="M23" i="1"/>
  <c r="J20" i="1"/>
  <c r="G20" i="1"/>
  <c r="M19" i="1"/>
  <c r="M18" i="1"/>
  <c r="M17" i="1"/>
  <c r="M16" i="1"/>
  <c r="M15" i="1"/>
  <c r="M14" i="1"/>
  <c r="H12" i="1"/>
  <c r="H21" i="1" s="1"/>
  <c r="K21" i="1" s="1"/>
  <c r="J11" i="1"/>
  <c r="J12" i="1" s="1"/>
  <c r="J21" i="1" s="1"/>
  <c r="H11" i="1"/>
  <c r="K11" i="1" s="1"/>
  <c r="G11" i="1"/>
  <c r="G12" i="1" s="1"/>
  <c r="M10" i="1"/>
  <c r="M9" i="1"/>
  <c r="K9" i="1"/>
  <c r="M8" i="1"/>
  <c r="K8" i="1"/>
  <c r="M7" i="1"/>
  <c r="K7" i="1"/>
  <c r="M6" i="1"/>
  <c r="K6" i="1"/>
  <c r="M5" i="1"/>
  <c r="M20" i="1" l="1"/>
  <c r="G21" i="1"/>
  <c r="M21" i="1" s="1"/>
  <c r="M12" i="1"/>
  <c r="K12" i="1"/>
  <c r="M11" i="1"/>
</calcChain>
</file>

<file path=xl/sharedStrings.xml><?xml version="1.0" encoding="utf-8"?>
<sst xmlns="http://schemas.openxmlformats.org/spreadsheetml/2006/main" count="36" uniqueCount="30">
  <si>
    <t>Carol G Feasel</t>
  </si>
  <si>
    <t>Mark R Feasel</t>
  </si>
  <si>
    <t>TOTAL</t>
  </si>
  <si>
    <t>Hours</t>
  </si>
  <si>
    <t>Rate</t>
  </si>
  <si>
    <t>Jan - Dec 10</t>
  </si>
  <si>
    <t>Employee Wages, Taxes and Adjustments</t>
  </si>
  <si>
    <t>Gross Pay</t>
  </si>
  <si>
    <t>Salary</t>
  </si>
  <si>
    <t>Additional Mowing (A)</t>
  </si>
  <si>
    <t>Additional Mowing (F&amp;H)</t>
  </si>
  <si>
    <t>Cremation Services</t>
  </si>
  <si>
    <t>Mowing</t>
  </si>
  <si>
    <t>Additional Services</t>
  </si>
  <si>
    <t>Total Gross Pay</t>
  </si>
  <si>
    <t>Adjusted Gross Pay</t>
  </si>
  <si>
    <t>Taxes Withheld</t>
  </si>
  <si>
    <t>Federal Withholding</t>
  </si>
  <si>
    <t>Medicare Employee</t>
  </si>
  <si>
    <t>Social Security Employee</t>
  </si>
  <si>
    <t>NY - Withholding</t>
  </si>
  <si>
    <t>Federal Withholding (15%)</t>
  </si>
  <si>
    <t>NYS Withholding (3%)</t>
  </si>
  <si>
    <t>Total Taxes Withheld</t>
  </si>
  <si>
    <t>Net Pay</t>
  </si>
  <si>
    <t>Employer Taxes and Contributions</t>
  </si>
  <si>
    <t>Medicare Company</t>
  </si>
  <si>
    <t>Social Security Company</t>
  </si>
  <si>
    <t>NY - Unemployment Insurance</t>
  </si>
  <si>
    <t>Total Employer Taxes and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</si>
</sst>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###;\-#,##0.00###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4" fontId="2" fillId="0" borderId="4" xfId="0" applyNumberFormat="1" applyFont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pane xSplit="4" ySplit="2" topLeftCell="E3" activePane="bottomRight" state="frozenSplit"/>
      <selection pane="topRight" activeCell="E1" sqref="E1"/>
      <selection pane="bottomLeft" activeCell="A3" sqref="A3"/>
      <selection pane="bottomRight"/>
    </sheetView>
  </sheetViews>
  <sheetFormatPr defaultRowHeight="14.4" outlineLevelRow="1" outlineLevelCol="1" x14ac:dyDescent="0.3"/>
  <cols>
    <col min="1" max="3" width="3" style="20" customWidth="1"/>
    <col min="4" max="4" width="24" style="20" customWidth="1"/>
    <col min="5" max="5" width="9.21875" style="21" bestFit="1" customWidth="1"/>
    <col min="6" max="6" width="8.44140625" style="21" bestFit="1" customWidth="1"/>
    <col min="7" max="7" width="13.77734375" style="21" bestFit="1" customWidth="1" outlineLevel="1"/>
    <col min="8" max="8" width="9.21875" style="21" bestFit="1" customWidth="1" outlineLevel="1"/>
    <col min="9" max="9" width="8.44140625" style="21" bestFit="1" customWidth="1" outlineLevel="1"/>
    <col min="10" max="10" width="13.77734375" style="21" bestFit="1" customWidth="1" outlineLevel="1"/>
    <col min="11" max="11" width="9.21875" style="21" bestFit="1" customWidth="1" outlineLevel="1"/>
    <col min="12" max="12" width="8.44140625" style="21" bestFit="1" customWidth="1" outlineLevel="1"/>
    <col min="13" max="13" width="13.77734375" style="21" bestFit="1" customWidth="1"/>
  </cols>
  <sheetData>
    <row r="1" spans="1:13" ht="15" thickBot="1" x14ac:dyDescent="0.35">
      <c r="A1" s="1"/>
      <c r="B1" s="1"/>
      <c r="C1" s="1"/>
      <c r="D1" s="1"/>
      <c r="E1" s="2" t="s">
        <v>0</v>
      </c>
      <c r="F1" s="3"/>
      <c r="G1" s="3"/>
      <c r="H1" s="2" t="s">
        <v>1</v>
      </c>
      <c r="I1" s="3"/>
      <c r="J1" s="3"/>
      <c r="K1" s="2" t="s">
        <v>2</v>
      </c>
      <c r="L1" s="3"/>
      <c r="M1" s="3"/>
    </row>
    <row r="2" spans="1:13" s="19" customFormat="1" ht="15.6" thickTop="1" thickBot="1" x14ac:dyDescent="0.35">
      <c r="A2" s="17"/>
      <c r="B2" s="17"/>
      <c r="C2" s="17"/>
      <c r="D2" s="17"/>
      <c r="E2" s="18" t="s">
        <v>3</v>
      </c>
      <c r="F2" s="18" t="s">
        <v>4</v>
      </c>
      <c r="G2" s="18" t="s">
        <v>5</v>
      </c>
      <c r="H2" s="18" t="s">
        <v>3</v>
      </c>
      <c r="I2" s="18" t="s">
        <v>4</v>
      </c>
      <c r="J2" s="18" t="s">
        <v>5</v>
      </c>
      <c r="K2" s="18" t="s">
        <v>3</v>
      </c>
      <c r="L2" s="18" t="s">
        <v>4</v>
      </c>
      <c r="M2" s="18" t="s">
        <v>5</v>
      </c>
    </row>
    <row r="3" spans="1:13" ht="15" thickTop="1" x14ac:dyDescent="0.3">
      <c r="A3" s="1" t="s">
        <v>6</v>
      </c>
      <c r="B3" s="1"/>
      <c r="C3" s="1"/>
      <c r="D3" s="1"/>
      <c r="E3" s="4"/>
      <c r="F3" s="4"/>
      <c r="G3" s="5"/>
      <c r="H3" s="6"/>
      <c r="I3" s="5"/>
      <c r="J3" s="5"/>
      <c r="K3" s="6"/>
      <c r="L3" s="4"/>
      <c r="M3" s="5"/>
    </row>
    <row r="4" spans="1:13" outlineLevel="1" x14ac:dyDescent="0.3">
      <c r="A4" s="1"/>
      <c r="B4" s="1"/>
      <c r="C4" s="1" t="s">
        <v>7</v>
      </c>
      <c r="D4" s="1"/>
      <c r="E4" s="4"/>
      <c r="F4" s="4"/>
      <c r="G4" s="5"/>
      <c r="H4" s="6"/>
      <c r="I4" s="5"/>
      <c r="J4" s="5"/>
      <c r="K4" s="6"/>
      <c r="L4" s="4"/>
      <c r="M4" s="5"/>
    </row>
    <row r="5" spans="1:13" outlineLevel="1" x14ac:dyDescent="0.3">
      <c r="A5" s="1"/>
      <c r="B5" s="1"/>
      <c r="C5" s="1"/>
      <c r="D5" s="1" t="s">
        <v>8</v>
      </c>
      <c r="E5" s="4"/>
      <c r="F5" s="4"/>
      <c r="G5" s="5">
        <v>3999.96</v>
      </c>
      <c r="H5" s="6"/>
      <c r="I5" s="5"/>
      <c r="J5" s="5">
        <v>0</v>
      </c>
      <c r="K5" s="6"/>
      <c r="L5" s="4"/>
      <c r="M5" s="5">
        <f>ROUND(G5+J5,5)</f>
        <v>3999.96</v>
      </c>
    </row>
    <row r="6" spans="1:13" outlineLevel="1" x14ac:dyDescent="0.3">
      <c r="A6" s="1"/>
      <c r="B6" s="1"/>
      <c r="C6" s="1"/>
      <c r="D6" s="1" t="s">
        <v>9</v>
      </c>
      <c r="E6" s="4"/>
      <c r="F6" s="4"/>
      <c r="G6" s="5">
        <v>0</v>
      </c>
      <c r="H6" s="6">
        <v>1</v>
      </c>
      <c r="I6" s="5">
        <v>191.5</v>
      </c>
      <c r="J6" s="5">
        <v>191.5</v>
      </c>
      <c r="K6" s="6">
        <f>ROUND(E6+H6,5)</f>
        <v>1</v>
      </c>
      <c r="L6" s="4"/>
      <c r="M6" s="5">
        <f>ROUND(G6+J6,5)</f>
        <v>191.5</v>
      </c>
    </row>
    <row r="7" spans="1:13" outlineLevel="1" x14ac:dyDescent="0.3">
      <c r="A7" s="1"/>
      <c r="B7" s="1"/>
      <c r="C7" s="1"/>
      <c r="D7" s="1" t="s">
        <v>10</v>
      </c>
      <c r="E7" s="4"/>
      <c r="F7" s="4"/>
      <c r="G7" s="5">
        <v>0</v>
      </c>
      <c r="H7" s="6">
        <v>10</v>
      </c>
      <c r="I7" s="5">
        <v>191.5</v>
      </c>
      <c r="J7" s="5">
        <v>1915</v>
      </c>
      <c r="K7" s="6">
        <f>ROUND(E7+H7,5)</f>
        <v>10</v>
      </c>
      <c r="L7" s="4"/>
      <c r="M7" s="5">
        <f>ROUND(G7+J7,5)</f>
        <v>1915</v>
      </c>
    </row>
    <row r="8" spans="1:13" outlineLevel="1" x14ac:dyDescent="0.3">
      <c r="A8" s="1"/>
      <c r="B8" s="1"/>
      <c r="C8" s="1"/>
      <c r="D8" s="1" t="s">
        <v>11</v>
      </c>
      <c r="E8" s="4"/>
      <c r="F8" s="4"/>
      <c r="G8" s="5">
        <v>0</v>
      </c>
      <c r="H8" s="6">
        <v>10</v>
      </c>
      <c r="I8" s="5">
        <v>200</v>
      </c>
      <c r="J8" s="5">
        <v>2000</v>
      </c>
      <c r="K8" s="6">
        <f>ROUND(E8+H8,5)</f>
        <v>10</v>
      </c>
      <c r="L8" s="4"/>
      <c r="M8" s="5">
        <f>ROUND(G8+J8,5)</f>
        <v>2000</v>
      </c>
    </row>
    <row r="9" spans="1:13" outlineLevel="1" x14ac:dyDescent="0.3">
      <c r="A9" s="1"/>
      <c r="B9" s="1"/>
      <c r="C9" s="1"/>
      <c r="D9" s="1" t="s">
        <v>12</v>
      </c>
      <c r="E9" s="4"/>
      <c r="F9" s="4"/>
      <c r="G9" s="5">
        <v>0</v>
      </c>
      <c r="H9" s="6">
        <v>30</v>
      </c>
      <c r="I9" s="5">
        <v>191.5</v>
      </c>
      <c r="J9" s="5">
        <v>5745</v>
      </c>
      <c r="K9" s="6">
        <f>ROUND(E9+H9,5)</f>
        <v>30</v>
      </c>
      <c r="L9" s="4"/>
      <c r="M9" s="5">
        <f>ROUND(G9+J9,5)</f>
        <v>5745</v>
      </c>
    </row>
    <row r="10" spans="1:13" ht="15" outlineLevel="1" thickBot="1" x14ac:dyDescent="0.35">
      <c r="A10" s="1"/>
      <c r="B10" s="1"/>
      <c r="C10" s="1"/>
      <c r="D10" s="1" t="s">
        <v>13</v>
      </c>
      <c r="E10" s="4"/>
      <c r="F10" s="4"/>
      <c r="G10" s="7">
        <v>1100</v>
      </c>
      <c r="H10" s="8"/>
      <c r="I10" s="5"/>
      <c r="J10" s="7">
        <v>0</v>
      </c>
      <c r="K10" s="8"/>
      <c r="L10" s="4"/>
      <c r="M10" s="7">
        <f>ROUND(G10+J10,5)</f>
        <v>1100</v>
      </c>
    </row>
    <row r="11" spans="1:13" ht="15" thickBot="1" x14ac:dyDescent="0.35">
      <c r="A11" s="1"/>
      <c r="B11" s="1"/>
      <c r="C11" s="1" t="s">
        <v>14</v>
      </c>
      <c r="D11" s="1"/>
      <c r="E11" s="4"/>
      <c r="F11" s="4"/>
      <c r="G11" s="9">
        <f>ROUND(SUM(G4:G10),5)</f>
        <v>5099.96</v>
      </c>
      <c r="H11" s="10">
        <f>ROUND(SUM(H4:H10),5)</f>
        <v>51</v>
      </c>
      <c r="I11" s="5"/>
      <c r="J11" s="9">
        <f>ROUND(SUM(J4:J10),5)</f>
        <v>9851.5</v>
      </c>
      <c r="K11" s="10">
        <f>ROUND(E11+H11,5)</f>
        <v>51</v>
      </c>
      <c r="L11" s="4"/>
      <c r="M11" s="9">
        <f>ROUND(G11+J11,5)</f>
        <v>14951.46</v>
      </c>
    </row>
    <row r="12" spans="1:13" ht="28.8" customHeight="1" x14ac:dyDescent="0.3">
      <c r="A12" s="1"/>
      <c r="B12" s="1" t="s">
        <v>15</v>
      </c>
      <c r="C12" s="1"/>
      <c r="D12" s="1"/>
      <c r="E12" s="4"/>
      <c r="F12" s="4"/>
      <c r="G12" s="5">
        <f>G11</f>
        <v>5099.96</v>
      </c>
      <c r="H12" s="6">
        <f>H11</f>
        <v>51</v>
      </c>
      <c r="I12" s="5"/>
      <c r="J12" s="5">
        <f>J11</f>
        <v>9851.5</v>
      </c>
      <c r="K12" s="6">
        <f>ROUND(E12+H12,5)</f>
        <v>51</v>
      </c>
      <c r="L12" s="4"/>
      <c r="M12" s="5">
        <f>ROUND(G12+J12,5)</f>
        <v>14951.46</v>
      </c>
    </row>
    <row r="13" spans="1:13" ht="28.8" customHeight="1" outlineLevel="1" x14ac:dyDescent="0.3">
      <c r="A13" s="1"/>
      <c r="B13" s="1" t="s">
        <v>16</v>
      </c>
      <c r="C13" s="1"/>
      <c r="D13" s="1"/>
      <c r="E13" s="4"/>
      <c r="F13" s="4"/>
      <c r="G13" s="5"/>
      <c r="H13" s="6"/>
      <c r="I13" s="5"/>
      <c r="J13" s="5"/>
      <c r="K13" s="6"/>
      <c r="L13" s="4"/>
      <c r="M13" s="5"/>
    </row>
    <row r="14" spans="1:13" outlineLevel="1" x14ac:dyDescent="0.3">
      <c r="A14" s="1"/>
      <c r="B14" s="1"/>
      <c r="C14" s="1" t="s">
        <v>17</v>
      </c>
      <c r="D14" s="1"/>
      <c r="E14" s="4"/>
      <c r="F14" s="4"/>
      <c r="G14" s="5">
        <v>-682.5</v>
      </c>
      <c r="H14" s="6"/>
      <c r="I14" s="5"/>
      <c r="J14" s="5">
        <v>-1209.26</v>
      </c>
      <c r="K14" s="6"/>
      <c r="L14" s="4"/>
      <c r="M14" s="5">
        <f>ROUND(G14+J14,5)</f>
        <v>-1891.76</v>
      </c>
    </row>
    <row r="15" spans="1:13" outlineLevel="1" x14ac:dyDescent="0.3">
      <c r="A15" s="1"/>
      <c r="B15" s="1"/>
      <c r="C15" s="1" t="s">
        <v>18</v>
      </c>
      <c r="D15" s="1"/>
      <c r="E15" s="4"/>
      <c r="F15" s="4"/>
      <c r="G15" s="5">
        <v>-73.95</v>
      </c>
      <c r="H15" s="6"/>
      <c r="I15" s="5"/>
      <c r="J15" s="5">
        <v>-142.85</v>
      </c>
      <c r="K15" s="6"/>
      <c r="L15" s="4"/>
      <c r="M15" s="5">
        <f>ROUND(G15+J15,5)</f>
        <v>-216.8</v>
      </c>
    </row>
    <row r="16" spans="1:13" outlineLevel="1" x14ac:dyDescent="0.3">
      <c r="A16" s="1"/>
      <c r="B16" s="1"/>
      <c r="C16" s="1" t="s">
        <v>19</v>
      </c>
      <c r="D16" s="1"/>
      <c r="E16" s="4"/>
      <c r="F16" s="4"/>
      <c r="G16" s="5">
        <v>-316.2</v>
      </c>
      <c r="H16" s="6"/>
      <c r="I16" s="5"/>
      <c r="J16" s="5">
        <v>-610.79</v>
      </c>
      <c r="K16" s="6"/>
      <c r="L16" s="4"/>
      <c r="M16" s="5">
        <f>ROUND(G16+J16,5)</f>
        <v>-926.99</v>
      </c>
    </row>
    <row r="17" spans="1:13" outlineLevel="1" x14ac:dyDescent="0.3">
      <c r="A17" s="1"/>
      <c r="B17" s="1"/>
      <c r="C17" s="1" t="s">
        <v>20</v>
      </c>
      <c r="D17" s="1"/>
      <c r="E17" s="4"/>
      <c r="F17" s="4"/>
      <c r="G17" s="5">
        <v>-136.91999999999999</v>
      </c>
      <c r="H17" s="6"/>
      <c r="I17" s="5"/>
      <c r="J17" s="5">
        <v>-376.69</v>
      </c>
      <c r="K17" s="6"/>
      <c r="L17" s="4"/>
      <c r="M17" s="5">
        <f>ROUND(G17+J17,5)</f>
        <v>-513.61</v>
      </c>
    </row>
    <row r="18" spans="1:13" outlineLevel="1" x14ac:dyDescent="0.3">
      <c r="A18" s="1"/>
      <c r="B18" s="1"/>
      <c r="C18" s="1" t="s">
        <v>21</v>
      </c>
      <c r="D18" s="1"/>
      <c r="E18" s="4"/>
      <c r="F18" s="4"/>
      <c r="G18" s="5">
        <v>0</v>
      </c>
      <c r="H18" s="6"/>
      <c r="I18" s="5"/>
      <c r="J18" s="5">
        <v>0</v>
      </c>
      <c r="K18" s="6"/>
      <c r="L18" s="4"/>
      <c r="M18" s="5">
        <f>ROUND(G18+J18,5)</f>
        <v>0</v>
      </c>
    </row>
    <row r="19" spans="1:13" ht="15" outlineLevel="1" thickBot="1" x14ac:dyDescent="0.35">
      <c r="A19" s="1"/>
      <c r="B19" s="1"/>
      <c r="C19" s="1" t="s">
        <v>22</v>
      </c>
      <c r="D19" s="1"/>
      <c r="E19" s="4"/>
      <c r="F19" s="4"/>
      <c r="G19" s="7">
        <v>0</v>
      </c>
      <c r="H19" s="6"/>
      <c r="I19" s="5"/>
      <c r="J19" s="7">
        <v>0</v>
      </c>
      <c r="K19" s="6"/>
      <c r="L19" s="4"/>
      <c r="M19" s="7">
        <f>ROUND(G19+J19,5)</f>
        <v>0</v>
      </c>
    </row>
    <row r="20" spans="1:13" ht="15" thickBot="1" x14ac:dyDescent="0.35">
      <c r="A20" s="1"/>
      <c r="B20" s="1" t="s">
        <v>23</v>
      </c>
      <c r="C20" s="1"/>
      <c r="D20" s="1"/>
      <c r="E20" s="4"/>
      <c r="F20" s="4"/>
      <c r="G20" s="11">
        <f>ROUND(SUM(G13:G19),5)</f>
        <v>-1209.57</v>
      </c>
      <c r="H20" s="8"/>
      <c r="I20" s="5"/>
      <c r="J20" s="11">
        <f>ROUND(SUM(J13:J19),5)</f>
        <v>-2339.59</v>
      </c>
      <c r="K20" s="8"/>
      <c r="L20" s="4"/>
      <c r="M20" s="11">
        <f>ROUND(G20+J20,5)</f>
        <v>-3549.16</v>
      </c>
    </row>
    <row r="21" spans="1:13" s="15" customFormat="1" ht="28.8" customHeight="1" thickBot="1" x14ac:dyDescent="0.25">
      <c r="A21" s="1" t="s">
        <v>24</v>
      </c>
      <c r="B21" s="1"/>
      <c r="C21" s="1"/>
      <c r="D21" s="1"/>
      <c r="E21" s="1"/>
      <c r="F21" s="1"/>
      <c r="G21" s="12">
        <f>ROUND(G3+G12+G20,5)</f>
        <v>3890.39</v>
      </c>
      <c r="H21" s="13">
        <f>ROUND(H3+H12+H20,5)</f>
        <v>51</v>
      </c>
      <c r="I21" s="14"/>
      <c r="J21" s="12">
        <f>ROUND(J3+J12+J20,5)</f>
        <v>7511.91</v>
      </c>
      <c r="K21" s="13">
        <f>ROUND(E21+H21,5)</f>
        <v>51</v>
      </c>
      <c r="L21" s="1"/>
      <c r="M21" s="12">
        <f>ROUND(G21+J21,5)</f>
        <v>11402.3</v>
      </c>
    </row>
    <row r="22" spans="1:13" ht="30" customHeight="1" outlineLevel="1" thickTop="1" x14ac:dyDescent="0.3">
      <c r="A22" s="1" t="s">
        <v>25</v>
      </c>
      <c r="B22" s="1"/>
      <c r="C22" s="1"/>
      <c r="D22" s="1"/>
      <c r="E22" s="4"/>
      <c r="F22" s="4"/>
      <c r="G22" s="5"/>
      <c r="H22" s="6"/>
      <c r="I22" s="5"/>
      <c r="J22" s="5"/>
      <c r="K22" s="6"/>
      <c r="L22" s="4"/>
      <c r="M22" s="5"/>
    </row>
    <row r="23" spans="1:13" outlineLevel="1" x14ac:dyDescent="0.3">
      <c r="A23" s="1"/>
      <c r="B23" s="1" t="s">
        <v>26</v>
      </c>
      <c r="C23" s="1"/>
      <c r="D23" s="1"/>
      <c r="E23" s="4"/>
      <c r="F23" s="4"/>
      <c r="G23" s="5">
        <v>73.95</v>
      </c>
      <c r="H23" s="6"/>
      <c r="I23" s="5"/>
      <c r="J23" s="5">
        <v>142.85</v>
      </c>
      <c r="K23" s="6"/>
      <c r="L23" s="4"/>
      <c r="M23" s="5">
        <f>ROUND(G23+J23,5)</f>
        <v>216.8</v>
      </c>
    </row>
    <row r="24" spans="1:13" outlineLevel="1" x14ac:dyDescent="0.3">
      <c r="A24" s="1"/>
      <c r="B24" s="1" t="s">
        <v>27</v>
      </c>
      <c r="C24" s="1"/>
      <c r="D24" s="1"/>
      <c r="E24" s="4"/>
      <c r="F24" s="4"/>
      <c r="G24" s="5">
        <v>316.2</v>
      </c>
      <c r="H24" s="6"/>
      <c r="I24" s="5"/>
      <c r="J24" s="5">
        <v>610.79</v>
      </c>
      <c r="K24" s="6"/>
      <c r="L24" s="4"/>
      <c r="M24" s="5">
        <f>ROUND(G24+J24,5)</f>
        <v>926.99</v>
      </c>
    </row>
    <row r="25" spans="1:13" ht="15" outlineLevel="1" thickBot="1" x14ac:dyDescent="0.35">
      <c r="A25" s="1"/>
      <c r="B25" s="1" t="s">
        <v>28</v>
      </c>
      <c r="C25" s="1"/>
      <c r="D25" s="1"/>
      <c r="E25" s="4"/>
      <c r="F25" s="4"/>
      <c r="G25" s="7">
        <v>72.67</v>
      </c>
      <c r="H25" s="6"/>
      <c r="I25" s="5"/>
      <c r="J25" s="7">
        <v>121.13</v>
      </c>
      <c r="K25" s="6"/>
      <c r="L25" s="4"/>
      <c r="M25" s="7">
        <f>ROUND(G25+J25,5)</f>
        <v>193.8</v>
      </c>
    </row>
    <row r="26" spans="1:13" s="15" customFormat="1" ht="16.05" customHeight="1" thickBot="1" x14ac:dyDescent="0.25">
      <c r="A26" s="1" t="s">
        <v>29</v>
      </c>
      <c r="B26" s="1"/>
      <c r="C26" s="1"/>
      <c r="D26" s="1"/>
      <c r="E26" s="1"/>
      <c r="F26" s="1"/>
      <c r="G26" s="12">
        <f>ROUND(SUM(G22:G25),5)</f>
        <v>462.82</v>
      </c>
      <c r="H26" s="16"/>
      <c r="I26" s="14"/>
      <c r="J26" s="12">
        <f>ROUND(SUM(J22:J25),5)</f>
        <v>874.77</v>
      </c>
      <c r="K26" s="16"/>
      <c r="L26" s="1"/>
      <c r="M26" s="12">
        <f>ROUND(G26+J26,5)</f>
        <v>1337.59</v>
      </c>
    </row>
    <row r="27" spans="1:13" ht="15" thickTop="1" x14ac:dyDescent="0.3"/>
  </sheetData>
  <autoFilter ref="E2:M26"/>
  <pageMargins left="0.7" right="0.7" top="0.75" bottom="0.75" header="0.25" footer="0.3"/>
  <pageSetup orientation="portrait" horizontalDpi="1200" verticalDpi="1200" r:id="rId1"/>
  <headerFooter>
    <oddHeader>&amp;L&amp;"Arial,Bold"&amp;8 11:11 AM
&amp;"Arial,Bold"&amp;8 01/05/11&amp;C&amp;"Arial,Bold"&amp;12 Maplewood Cemetery Association
&amp;"Arial,Bold"&amp;14 Payroll Summary
&amp;"Arial,Bold"&amp;10 January through December 2010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dcterms:created xsi:type="dcterms:W3CDTF">2011-01-05T16:11:37Z</dcterms:created>
  <dcterms:modified xsi:type="dcterms:W3CDTF">2011-01-05T16:12:18Z</dcterms:modified>
</cp:coreProperties>
</file>